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7320" windowHeight="14820" tabRatio="803" activeTab="2"/>
  </bookViews>
  <sheets>
    <sheet name="S3a thru 2017" sheetId="1" r:id="rId1"/>
    <sheet name="FRED Labor share" sheetId="9" r:id="rId2"/>
    <sheet name="Earned vs Unearned" sheetId="2" r:id="rId3"/>
    <sheet name="Owners Shr Primary" sheetId="8" r:id="rId4"/>
    <sheet name=" E vs UE Chart"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9" i="2" l="1"/>
  <c r="C30" i="2"/>
  <c r="D29" i="2"/>
  <c r="D30" i="2"/>
  <c r="E29" i="2"/>
  <c r="E30" i="2"/>
  <c r="F29" i="2"/>
  <c r="F30" i="2"/>
  <c r="G29" i="2"/>
  <c r="G30" i="2"/>
  <c r="G39" i="2"/>
  <c r="G38" i="2"/>
  <c r="G42" i="2"/>
  <c r="H29" i="2"/>
  <c r="H30" i="2"/>
  <c r="I29" i="2"/>
  <c r="I30" i="2"/>
  <c r="J29" i="2"/>
  <c r="J30" i="2"/>
  <c r="K29" i="2"/>
  <c r="K30" i="2"/>
  <c r="L29" i="2"/>
  <c r="L30" i="2"/>
  <c r="M29" i="2"/>
  <c r="M30" i="2"/>
  <c r="N29" i="2"/>
  <c r="N30" i="2"/>
  <c r="O29" i="2"/>
  <c r="O30" i="2"/>
  <c r="P29" i="2"/>
  <c r="P30" i="2"/>
  <c r="Q29" i="2"/>
  <c r="Q30" i="2"/>
  <c r="R29" i="2"/>
  <c r="R30" i="2"/>
  <c r="S29" i="2"/>
  <c r="S30" i="2"/>
  <c r="T29" i="2"/>
  <c r="T30" i="2"/>
  <c r="U29" i="2"/>
  <c r="U30" i="2"/>
  <c r="V29" i="2"/>
  <c r="V30" i="2"/>
  <c r="W29" i="2"/>
  <c r="W30" i="2"/>
  <c r="X29" i="2"/>
  <c r="X30" i="2"/>
  <c r="Y29" i="2"/>
  <c r="Y30" i="2"/>
  <c r="Z29" i="2"/>
  <c r="Z30" i="2"/>
  <c r="AA29" i="2"/>
  <c r="AA30" i="2"/>
  <c r="AB29" i="2"/>
  <c r="AB30" i="2"/>
  <c r="AC29" i="2"/>
  <c r="AC30" i="2"/>
  <c r="AD29" i="2"/>
  <c r="AD30" i="2"/>
  <c r="AE29" i="2"/>
  <c r="AE30" i="2"/>
  <c r="AF29" i="2"/>
  <c r="AF30" i="2"/>
  <c r="AG29" i="2"/>
  <c r="AG30" i="2"/>
  <c r="AH29" i="2"/>
  <c r="AH30" i="2"/>
  <c r="AI29" i="2"/>
  <c r="AI30" i="2"/>
  <c r="AJ29" i="2"/>
  <c r="AJ30" i="2"/>
  <c r="AK29" i="2"/>
  <c r="AK30" i="2"/>
  <c r="AL29" i="2"/>
  <c r="AL30" i="2"/>
  <c r="AM29" i="2"/>
  <c r="AM30" i="2"/>
  <c r="AN29" i="2"/>
  <c r="AN30" i="2"/>
  <c r="AO29" i="2"/>
  <c r="AO30" i="2"/>
  <c r="AP29" i="2"/>
  <c r="AP30" i="2"/>
  <c r="AQ29" i="2"/>
  <c r="AQ30" i="2"/>
  <c r="AR29" i="2"/>
  <c r="AR30" i="2"/>
  <c r="AS29" i="2"/>
  <c r="AS30" i="2"/>
  <c r="AT29" i="2"/>
  <c r="AT30" i="2"/>
  <c r="AU29" i="2"/>
  <c r="AU30" i="2"/>
  <c r="AV29" i="2"/>
  <c r="AV30" i="2"/>
  <c r="AW29" i="2"/>
  <c r="AW30" i="2"/>
  <c r="AX29" i="2"/>
  <c r="AX30" i="2"/>
  <c r="AY29" i="2"/>
  <c r="AY30" i="2"/>
  <c r="AZ29" i="2"/>
  <c r="AZ30" i="2"/>
  <c r="BA29" i="2"/>
  <c r="BA30" i="2"/>
  <c r="BB29" i="2"/>
  <c r="BB30" i="2"/>
  <c r="BC29" i="2"/>
  <c r="BC30" i="2"/>
  <c r="BD29" i="2"/>
  <c r="BD30" i="2"/>
  <c r="BE29" i="2"/>
  <c r="BE30" i="2"/>
  <c r="BF29" i="2"/>
  <c r="BF30" i="2"/>
  <c r="BG29" i="2"/>
  <c r="BG30" i="2"/>
  <c r="BH29" i="2"/>
  <c r="BH30"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C8" i="2"/>
  <c r="D8" i="2"/>
  <c r="E8" i="2"/>
  <c r="F8" i="2"/>
  <c r="G8" i="2"/>
  <c r="G19" i="2"/>
  <c r="C9" i="2"/>
  <c r="D9" i="2"/>
  <c r="E9" i="2"/>
  <c r="F9" i="2"/>
  <c r="G9" i="2"/>
  <c r="G20" i="2"/>
  <c r="G22" i="2"/>
  <c r="BI28" i="1"/>
  <c r="C2" i="2"/>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12" i="9"/>
  <c r="G23" i="2"/>
  <c r="D13" i="2"/>
  <c r="E13" i="2"/>
  <c r="F13" i="2"/>
  <c r="G13" i="2"/>
  <c r="H8" i="2"/>
  <c r="H9" i="2"/>
  <c r="H13" i="2"/>
  <c r="I8" i="2"/>
  <c r="I9" i="2"/>
  <c r="I13" i="2"/>
  <c r="J8" i="2"/>
  <c r="J9" i="2"/>
  <c r="J13" i="2"/>
  <c r="K8" i="2"/>
  <c r="K9" i="2"/>
  <c r="K13" i="2"/>
  <c r="L8" i="2"/>
  <c r="L9" i="2"/>
  <c r="L13" i="2"/>
  <c r="M8" i="2"/>
  <c r="M9" i="2"/>
  <c r="M13" i="2"/>
  <c r="N8" i="2"/>
  <c r="N9" i="2"/>
  <c r="N13" i="2"/>
  <c r="O8" i="2"/>
  <c r="O9" i="2"/>
  <c r="O13" i="2"/>
  <c r="P8" i="2"/>
  <c r="P9" i="2"/>
  <c r="P13" i="2"/>
  <c r="Q8" i="2"/>
  <c r="Q9" i="2"/>
  <c r="Q13" i="2"/>
  <c r="R8" i="2"/>
  <c r="R9" i="2"/>
  <c r="R13" i="2"/>
  <c r="S8" i="2"/>
  <c r="S9" i="2"/>
  <c r="S13" i="2"/>
  <c r="T8" i="2"/>
  <c r="T9" i="2"/>
  <c r="T13" i="2"/>
  <c r="U8" i="2"/>
  <c r="U9" i="2"/>
  <c r="U13" i="2"/>
  <c r="V8" i="2"/>
  <c r="V9" i="2"/>
  <c r="V13" i="2"/>
  <c r="W8" i="2"/>
  <c r="W9" i="2"/>
  <c r="W13" i="2"/>
  <c r="X8" i="2"/>
  <c r="X9" i="2"/>
  <c r="X13" i="2"/>
  <c r="Y8" i="2"/>
  <c r="Y9" i="2"/>
  <c r="Y13" i="2"/>
  <c r="Z8" i="2"/>
  <c r="Z9" i="2"/>
  <c r="Z13" i="2"/>
  <c r="AA8" i="2"/>
  <c r="AA9" i="2"/>
  <c r="AA13" i="2"/>
  <c r="AB8" i="2"/>
  <c r="AB9" i="2"/>
  <c r="AB13" i="2"/>
  <c r="AC8" i="2"/>
  <c r="AC9" i="2"/>
  <c r="AC13" i="2"/>
  <c r="AD8" i="2"/>
  <c r="AD9" i="2"/>
  <c r="AD13" i="2"/>
  <c r="AE8" i="2"/>
  <c r="AE9" i="2"/>
  <c r="AE13" i="2"/>
  <c r="AF8" i="2"/>
  <c r="AF9" i="2"/>
  <c r="AF13" i="2"/>
  <c r="AG8" i="2"/>
  <c r="AG9" i="2"/>
  <c r="AG13" i="2"/>
  <c r="AH8" i="2"/>
  <c r="AH9" i="2"/>
  <c r="AH13" i="2"/>
  <c r="AI8" i="2"/>
  <c r="AI9" i="2"/>
  <c r="AI13" i="2"/>
  <c r="AJ8" i="2"/>
  <c r="AJ9" i="2"/>
  <c r="AJ13" i="2"/>
  <c r="AK8" i="2"/>
  <c r="AK9" i="2"/>
  <c r="AK13" i="2"/>
  <c r="AL8" i="2"/>
  <c r="AL9" i="2"/>
  <c r="AL13" i="2"/>
  <c r="AM8" i="2"/>
  <c r="AM9" i="2"/>
  <c r="AM13" i="2"/>
  <c r="AN8" i="2"/>
  <c r="AN9" i="2"/>
  <c r="AN13" i="2"/>
  <c r="AO8" i="2"/>
  <c r="AO9" i="2"/>
  <c r="AO13" i="2"/>
  <c r="AP8" i="2"/>
  <c r="AP9" i="2"/>
  <c r="AP13" i="2"/>
  <c r="AQ8" i="2"/>
  <c r="AQ9" i="2"/>
  <c r="AQ13" i="2"/>
  <c r="AR8" i="2"/>
  <c r="AR9" i="2"/>
  <c r="AR13" i="2"/>
  <c r="AS8" i="2"/>
  <c r="AS9" i="2"/>
  <c r="AS13" i="2"/>
  <c r="AT8" i="2"/>
  <c r="AT9" i="2"/>
  <c r="AT13" i="2"/>
  <c r="AU8" i="2"/>
  <c r="AU9" i="2"/>
  <c r="AU13" i="2"/>
  <c r="AV8" i="2"/>
  <c r="AV9" i="2"/>
  <c r="AV13" i="2"/>
  <c r="AW8" i="2"/>
  <c r="AW9" i="2"/>
  <c r="AW13" i="2"/>
  <c r="AX8" i="2"/>
  <c r="AX9" i="2"/>
  <c r="AX13" i="2"/>
  <c r="AY8" i="2"/>
  <c r="AY9" i="2"/>
  <c r="AY13" i="2"/>
  <c r="AZ8" i="2"/>
  <c r="AZ9" i="2"/>
  <c r="AZ13" i="2"/>
  <c r="BA8" i="2"/>
  <c r="BA9" i="2"/>
  <c r="BA13" i="2"/>
  <c r="BB8" i="2"/>
  <c r="BB9" i="2"/>
  <c r="BB13" i="2"/>
  <c r="BC8" i="2"/>
  <c r="BC9" i="2"/>
  <c r="BC13" i="2"/>
  <c r="BD8" i="2"/>
  <c r="BD9" i="2"/>
  <c r="BD13" i="2"/>
  <c r="BE8" i="2"/>
  <c r="BE9" i="2"/>
  <c r="BE13" i="2"/>
  <c r="BF8" i="2"/>
  <c r="BF9" i="2"/>
  <c r="BF13" i="2"/>
  <c r="BG8" i="2"/>
  <c r="BG9" i="2"/>
  <c r="BG13" i="2"/>
  <c r="BH8" i="2"/>
  <c r="BH9" i="2"/>
  <c r="BH13"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C14" i="2"/>
  <c r="C13"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G18" i="2"/>
  <c r="BI22" i="1"/>
  <c r="BI107" i="1"/>
  <c r="BI19" i="1"/>
  <c r="BI27" i="1"/>
  <c r="BH27" i="1"/>
</calcChain>
</file>

<file path=xl/sharedStrings.xml><?xml version="1.0" encoding="utf-8"?>
<sst xmlns="http://schemas.openxmlformats.org/spreadsheetml/2006/main" count="994" uniqueCount="367">
  <si>
    <t>Table S.3.a Households and Nonprofit Institutions Serving Households</t>
  </si>
  <si>
    <t>[Billions of dollars]</t>
  </si>
  <si>
    <t>Bureau of Economic Analysis</t>
  </si>
  <si>
    <t>Last Revised on: March 16, 2018</t>
  </si>
  <si>
    <t>Line</t>
  </si>
  <si>
    <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</si>
  <si>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</si>
  <si>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</si>
  <si>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</si>
  <si>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</si>
  <si>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</si>
  <si>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</si>
  <si>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</si>
  <si>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</si>
  <si>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</si>
  <si>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</si>
  <si>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</si>
  <si>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</si>
  <si>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</si>
  <si>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</si>
  <si>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</si>
  <si>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</si>
  <si>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</si>
  <si>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</si>
  <si>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</si>
  <si>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</si>
  <si>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</si>
  <si>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</si>
  <si>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</si>
  <si>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</si>
  <si>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</si>
  <si>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</si>
  <si>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</si>
  <si>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</si>
  <si>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</si>
  <si>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</si>
  <si>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</si>
  <si>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</si>
  <si>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</si>
  <si>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</si>
  <si>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</si>
  <si>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</si>
  <si>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</si>
  <si>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</si>
  <si>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</si>
  <si>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</si>
  <si>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</si>
  <si>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</si>
  <si>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</si>
  <si>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</si>
  <si>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</si>
  <si>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</si>
  <si>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</si>
  <si>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</si>
  <si>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</si>
  <si>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</si>
  <si>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</si>
  <si>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</si>
  <si>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</si>
  <si>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</si>
  <si>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</si>
  <si>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</si>
  <si>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</si>
  <si>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</si>
  <si>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Current account</t>
  </si>
  <si>
    <t>1</t>
  </si>
  <si>
    <t>Gross value added</t>
  </si>
  <si>
    <t>2</t>
  </si>
  <si>
    <t>Less: Consumption of fixed capital</t>
  </si>
  <si>
    <t>3</t>
  </si>
  <si>
    <t>Equals: Net value added</t>
  </si>
  <si>
    <t>4</t>
  </si>
  <si>
    <t xml:space="preserve">    Compensation paid by households and NPISHs</t>
  </si>
  <si>
    <t>5</t>
  </si>
  <si>
    <t xml:space="preserve">        Wages and salaries</t>
  </si>
  <si>
    <t>---</t>
  </si>
  <si>
    <t>6</t>
  </si>
  <si>
    <t xml:space="preserve">        Employers' social contributions</t>
  </si>
  <si>
    <t>7</t>
  </si>
  <si>
    <t xml:space="preserve">    Taxes on production and imports less subsidies</t>
  </si>
  <si>
    <t>8</t>
  </si>
  <si>
    <t xml:space="preserve">    Operating surplus, net</t>
  </si>
  <si>
    <t>9</t>
  </si>
  <si>
    <t>Net national income/Balance of primary incomes, net</t>
  </si>
  <si>
    <t>10</t>
  </si>
  <si>
    <t>11</t>
  </si>
  <si>
    <t xml:space="preserve">    Compensation of employees (received)</t>
  </si>
  <si>
    <t>12</t>
  </si>
  <si>
    <t>13</t>
  </si>
  <si>
    <t>14</t>
  </si>
  <si>
    <t xml:space="preserve">    Property income (received)</t>
  </si>
  <si>
    <t>15</t>
  </si>
  <si>
    <t xml:space="preserve">        Interest</t>
  </si>
  <si>
    <t>16</t>
  </si>
  <si>
    <t xml:space="preserve">        Distributed income of corporations</t>
  </si>
  <si>
    <t>17</t>
  </si>
  <si>
    <t xml:space="preserve">            Dividends</t>
  </si>
  <si>
    <t>18</t>
  </si>
  <si>
    <t xml:space="preserve">            Withdrawals from income of quasi-corporations 1</t>
  </si>
  <si>
    <t>19</t>
  </si>
  <si>
    <t xml:space="preserve">    Less: Uses of property income (interest paid)</t>
  </si>
  <si>
    <t>20</t>
  </si>
  <si>
    <t>21</t>
  </si>
  <si>
    <t>Less: Current taxes on income, wealth, etc. (paid)</t>
  </si>
  <si>
    <t>22</t>
  </si>
  <si>
    <t>Plus: Social benefits (received)</t>
  </si>
  <si>
    <t>23</t>
  </si>
  <si>
    <t>Less: Social contributions (paid)</t>
  </si>
  <si>
    <t>24</t>
  </si>
  <si>
    <t>Plus: Other current transfers (received)</t>
  </si>
  <si>
    <t>25</t>
  </si>
  <si>
    <t>Less: Other current transfers (paid)</t>
  </si>
  <si>
    <t>26</t>
  </si>
  <si>
    <t>Equals: Disposable income, net</t>
  </si>
  <si>
    <t>27</t>
  </si>
  <si>
    <t>Less: Final consumption expenditures</t>
  </si>
  <si>
    <t>28</t>
  </si>
  <si>
    <t>Equals: Net saving</t>
  </si>
  <si>
    <t>Capital account</t>
  </si>
  <si>
    <t>29</t>
  </si>
  <si>
    <t>Net saving less capital transfers</t>
  </si>
  <si>
    <t>30</t>
  </si>
  <si>
    <t xml:space="preserve">    Net saving</t>
  </si>
  <si>
    <t>31</t>
  </si>
  <si>
    <t xml:space="preserve">    Less: Capital transfers paid (net)</t>
  </si>
  <si>
    <t>32</t>
  </si>
  <si>
    <t>Capital formation, net</t>
  </si>
  <si>
    <t>33</t>
  </si>
  <si>
    <t xml:space="preserve">    Gross fixed capital formation, excluding consumer durables</t>
  </si>
  <si>
    <t>34</t>
  </si>
  <si>
    <t xml:space="preserve">        Residential</t>
  </si>
  <si>
    <t>35</t>
  </si>
  <si>
    <t xml:space="preserve">        Nonresidential (nonprofit organizations)</t>
  </si>
  <si>
    <t>36</t>
  </si>
  <si>
    <t xml:space="preserve">    Less: Consumption of fixed capital</t>
  </si>
  <si>
    <t>37</t>
  </si>
  <si>
    <t xml:space="preserve">    Acquisition of nonproduced nonfinancial assets</t>
  </si>
  <si>
    <t>38</t>
  </si>
  <si>
    <t>Net lending (+) or borrowing (-), capital account (lines 29-32)</t>
  </si>
  <si>
    <t>Financial account</t>
  </si>
  <si>
    <t>39</t>
  </si>
  <si>
    <t>Net lending (+) or borrowing (-) (line 38)</t>
  </si>
  <si>
    <t>40</t>
  </si>
  <si>
    <t>Net acquisition of financial assets</t>
  </si>
  <si>
    <t>41</t>
  </si>
  <si>
    <t xml:space="preserve">    Currency and deposits</t>
  </si>
  <si>
    <t>42</t>
  </si>
  <si>
    <t xml:space="preserve">        Currency and transferable deposits</t>
  </si>
  <si>
    <t>43</t>
  </si>
  <si>
    <t xml:space="preserve">        Time and savings deposits</t>
  </si>
  <si>
    <t>44</t>
  </si>
  <si>
    <t xml:space="preserve">        Foreign deposits</t>
  </si>
  <si>
    <t>45</t>
  </si>
  <si>
    <t xml:space="preserve">        Postal savings system deposits</t>
  </si>
  <si>
    <t>46</t>
  </si>
  <si>
    <t xml:space="preserve">    Debt securities</t>
  </si>
  <si>
    <t>47</t>
  </si>
  <si>
    <t xml:space="preserve">        Treasury securities</t>
  </si>
  <si>
    <t>48</t>
  </si>
  <si>
    <t xml:space="preserve">        Agency- and GSE-backed securities 2</t>
  </si>
  <si>
    <t>49</t>
  </si>
  <si>
    <t xml:space="preserve">        Municipal securities</t>
  </si>
  <si>
    <t>50</t>
  </si>
  <si>
    <t xml:space="preserve">        Corporate and foreign bonds</t>
  </si>
  <si>
    <t>51</t>
  </si>
  <si>
    <t xml:space="preserve">    Loans</t>
  </si>
  <si>
    <t>52</t>
  </si>
  <si>
    <t xml:space="preserve">        Short term</t>
  </si>
  <si>
    <t>53</t>
  </si>
  <si>
    <t xml:space="preserve">        Long term (mortgages)</t>
  </si>
  <si>
    <t>54</t>
  </si>
  <si>
    <t xml:space="preserve">    Equity and investment fund shares</t>
  </si>
  <si>
    <t>55</t>
  </si>
  <si>
    <t xml:space="preserve">        Corporate equities</t>
  </si>
  <si>
    <t>56</t>
  </si>
  <si>
    <t xml:space="preserve">        Mutual fund shares</t>
  </si>
  <si>
    <t>57</t>
  </si>
  <si>
    <t xml:space="preserve">        Money market fund shares</t>
  </si>
  <si>
    <t>58</t>
  </si>
  <si>
    <t xml:space="preserve">        Equity in noncorporate business</t>
  </si>
  <si>
    <t>59</t>
  </si>
  <si>
    <t xml:space="preserve">        Equity investment under Public-Private Inv. Program 3</t>
  </si>
  <si>
    <t>60</t>
  </si>
  <si>
    <t xml:space="preserve">    Insurance, pension and standardized guarantee schemes</t>
  </si>
  <si>
    <t>61</t>
  </si>
  <si>
    <t xml:space="preserve">        Insurance receivables due from property-casualty insurance companies</t>
  </si>
  <si>
    <t>62</t>
  </si>
  <si>
    <t xml:space="preserve">        Life insurance reserves</t>
  </si>
  <si>
    <t>63</t>
  </si>
  <si>
    <t xml:space="preserve">        Pension entitlements 4</t>
  </si>
  <si>
    <t>64</t>
  </si>
  <si>
    <t xml:space="preserve">        Non-life insurance reserves at life insurance companies</t>
  </si>
  <si>
    <t>65</t>
  </si>
  <si>
    <t xml:space="preserve">        Retiree Health Care Funds</t>
  </si>
  <si>
    <t>66</t>
  </si>
  <si>
    <t xml:space="preserve">    Other accounts receivable (trade receivables)</t>
  </si>
  <si>
    <t>67</t>
  </si>
  <si>
    <t>Net incurrence of liabilities</t>
  </si>
  <si>
    <t>68</t>
  </si>
  <si>
    <t xml:space="preserve">    Debt securities (municipals)</t>
  </si>
  <si>
    <t>69</t>
  </si>
  <si>
    <t>70</t>
  </si>
  <si>
    <t>71</t>
  </si>
  <si>
    <t xml:space="preserve">            Consumer credit</t>
  </si>
  <si>
    <t>72</t>
  </si>
  <si>
    <t xml:space="preserve">            Depository institution loans n.e.c.</t>
  </si>
  <si>
    <t>73</t>
  </si>
  <si>
    <t xml:space="preserve">            Other loans and advances</t>
  </si>
  <si>
    <t>74</t>
  </si>
  <si>
    <t>75</t>
  </si>
  <si>
    <t>76</t>
  </si>
  <si>
    <t xml:space="preserve">    Other accounts payable (trade debt)</t>
  </si>
  <si>
    <t>Addendum:</t>
  </si>
  <si>
    <t>77</t>
  </si>
  <si>
    <t>Net lending (+) or borrowing (-), financial account (lines 40-67)</t>
  </si>
  <si>
    <t>Other changes in volume account</t>
  </si>
  <si>
    <t>78</t>
  </si>
  <si>
    <t>Total other volume changes</t>
  </si>
  <si>
    <t>79</t>
  </si>
  <si>
    <t xml:space="preserve">    Net investment in consumer durable goods</t>
  </si>
  <si>
    <t>80</t>
  </si>
  <si>
    <t xml:space="preserve">    Disaster losses</t>
  </si>
  <si>
    <t>81</t>
  </si>
  <si>
    <t xml:space="preserve">    Other volume changes</t>
  </si>
  <si>
    <t>82</t>
  </si>
  <si>
    <t xml:space="preserve">    Less: Statistical discrepancy (lines 38-77) 5</t>
  </si>
  <si>
    <t>Revaluation account</t>
  </si>
  <si>
    <t>83</t>
  </si>
  <si>
    <t xml:space="preserve">    Nonfinancial assets</t>
  </si>
  <si>
    <t>84</t>
  </si>
  <si>
    <t xml:space="preserve">        Real estate</t>
  </si>
  <si>
    <t>85</t>
  </si>
  <si>
    <t xml:space="preserve">        Consumer durable goods</t>
  </si>
  <si>
    <t>86</t>
  </si>
  <si>
    <t xml:space="preserve">        Equipment</t>
  </si>
  <si>
    <t>87</t>
  </si>
  <si>
    <t xml:space="preserve">        Intellectual property products</t>
  </si>
  <si>
    <t>88</t>
  </si>
  <si>
    <t xml:space="preserve">    Financial assets</t>
  </si>
  <si>
    <t>89</t>
  </si>
  <si>
    <t>90</t>
  </si>
  <si>
    <t>91</t>
  </si>
  <si>
    <t>92</t>
  </si>
  <si>
    <t xml:space="preserve">        Equity investment under Public-Private Inv. Program</t>
  </si>
  <si>
    <t>93</t>
  </si>
  <si>
    <t xml:space="preserve">        Insurance, pension and standardized guarantee schemes</t>
  </si>
  <si>
    <t>94</t>
  </si>
  <si>
    <t>Changes in net worth due to nominal holding gains/losses</t>
  </si>
  <si>
    <t>Changes in balance sheet account</t>
  </si>
  <si>
    <t>95</t>
  </si>
  <si>
    <t>Change in net worth (lines 32+38+78+94)</t>
  </si>
  <si>
    <t>Balance sheet account (end of period)</t>
  </si>
  <si>
    <t>96</t>
  </si>
  <si>
    <t>Total assets</t>
  </si>
  <si>
    <t>97</t>
  </si>
  <si>
    <t>98</t>
  </si>
  <si>
    <t xml:space="preserve">            Real estate</t>
  </si>
  <si>
    <t>99</t>
  </si>
  <si>
    <t xml:space="preserve">            Consumer durable goods</t>
  </si>
  <si>
    <t>100</t>
  </si>
  <si>
    <t>101</t>
  </si>
  <si>
    <t>102</t>
  </si>
  <si>
    <t>103</t>
  </si>
  <si>
    <t xml:space="preserve">        Currency and deposits</t>
  </si>
  <si>
    <t>104</t>
  </si>
  <si>
    <t xml:space="preserve">            Currency and transferable deposits</t>
  </si>
  <si>
    <t>105</t>
  </si>
  <si>
    <t xml:space="preserve">            Foreign deposits</t>
  </si>
  <si>
    <t>106</t>
  </si>
  <si>
    <t xml:space="preserve">            Time and savings deposits</t>
  </si>
  <si>
    <t>107</t>
  </si>
  <si>
    <t xml:space="preserve">            Postal savings system deposits</t>
  </si>
  <si>
    <t>108</t>
  </si>
  <si>
    <t xml:space="preserve">        Debt securities</t>
  </si>
  <si>
    <t>109</t>
  </si>
  <si>
    <t xml:space="preserve">            Treasury securities</t>
  </si>
  <si>
    <t>110</t>
  </si>
  <si>
    <t xml:space="preserve">            Agency- and GSE-backed securities 2</t>
  </si>
  <si>
    <t>111</t>
  </si>
  <si>
    <t xml:space="preserve">            Municipal securities</t>
  </si>
  <si>
    <t>112</t>
  </si>
  <si>
    <t xml:space="preserve">            Corporate and foreign bonds</t>
  </si>
  <si>
    <t>113</t>
  </si>
  <si>
    <t xml:space="preserve">        Loans</t>
  </si>
  <si>
    <t>114</t>
  </si>
  <si>
    <t xml:space="preserve">            Short term</t>
  </si>
  <si>
    <t>115</t>
  </si>
  <si>
    <t xml:space="preserve">            Long term (mortgages)</t>
  </si>
  <si>
    <t>116</t>
  </si>
  <si>
    <t xml:space="preserve">        Equity and investment fund shares</t>
  </si>
  <si>
    <t>117</t>
  </si>
  <si>
    <t xml:space="preserve">            Corporate equities</t>
  </si>
  <si>
    <t>118</t>
  </si>
  <si>
    <t xml:space="preserve">            Mutual fund shares</t>
  </si>
  <si>
    <t>119</t>
  </si>
  <si>
    <t xml:space="preserve">            Money market fund shares</t>
  </si>
  <si>
    <t>120</t>
  </si>
  <si>
    <t xml:space="preserve">            Equity in noncorporate business</t>
  </si>
  <si>
    <t>121</t>
  </si>
  <si>
    <t xml:space="preserve">            Equity investment under Public-Private Inv. Program (3)</t>
  </si>
  <si>
    <t>122</t>
  </si>
  <si>
    <t>123</t>
  </si>
  <si>
    <t xml:space="preserve">            Insurance receivables due from property-casualty insurance companies</t>
  </si>
  <si>
    <t>124</t>
  </si>
  <si>
    <t xml:space="preserve">            Life insurance reserves</t>
  </si>
  <si>
    <t>125</t>
  </si>
  <si>
    <t xml:space="preserve">            Pension entitlements 4</t>
  </si>
  <si>
    <t>126</t>
  </si>
  <si>
    <t xml:space="preserve">            Non-life insurance reserves at life insurance companies</t>
  </si>
  <si>
    <t>127</t>
  </si>
  <si>
    <t xml:space="preserve">            Retiree Health Care Funds</t>
  </si>
  <si>
    <t>128</t>
  </si>
  <si>
    <t xml:space="preserve">        Other accounts receivable (trade receivables)</t>
  </si>
  <si>
    <t>129</t>
  </si>
  <si>
    <t>Total liabilities and net worth</t>
  </si>
  <si>
    <t>130</t>
  </si>
  <si>
    <t xml:space="preserve">    Liabilities</t>
  </si>
  <si>
    <t>131</t>
  </si>
  <si>
    <t xml:space="preserve">        Debt securities (municipals)</t>
  </si>
  <si>
    <t>132</t>
  </si>
  <si>
    <t>133</t>
  </si>
  <si>
    <t>134</t>
  </si>
  <si>
    <t xml:space="preserve">                Consumer credit</t>
  </si>
  <si>
    <t>135</t>
  </si>
  <si>
    <t xml:space="preserve">                Depository institution loans n.e.c.</t>
  </si>
  <si>
    <t>136</t>
  </si>
  <si>
    <t xml:space="preserve">                Other loans and advances</t>
  </si>
  <si>
    <t>137</t>
  </si>
  <si>
    <t>138</t>
  </si>
  <si>
    <t>139</t>
  </si>
  <si>
    <t xml:space="preserve">        Other accounts payable (trade debt)</t>
  </si>
  <si>
    <t>140</t>
  </si>
  <si>
    <t xml:space="preserve">    Net worth</t>
  </si>
  <si>
    <t>Legend / Footnotes:</t>
  </si>
  <si>
    <t>1. Consists of rental income of tenant-occupied housing and proprietors' income.  Quasi-corporations are unincorporated enterprises that function as if they were corporations; they primarily cover their operating costs through sales, and they keep a complete set of financial records.</t>
  </si>
  <si>
    <t>2. Government-sponsored enterprises (GSEs) consist of Federal Home Loan Banks, Fannie Mae, Freddie Mac, Federal Agricultural Mortgage Corporation, Farm Credit System, the Financing Corporation, and the Resolution Funding Corporation, and they included the Student Loan Marketing Corporation until it was fully privatized in the fourth quarter of 2004.</t>
  </si>
  <si>
    <t>3. Funds invested by financial institutions such as domestic hedge funds through the Public-Private Investment Program (PPIP).</t>
  </si>
  <si>
    <t>4. Includes variable annuities, including IRAs, at life insurance companies.</t>
  </si>
  <si>
    <t>5. The statistical discrepancy is the difference between net lending or net borrowing derived in the capital account and the same concept derived in the financial account.  The discrepancy reflects differences in source data, timing of recorded flows, and other statistical differences between the capital and financial accounts.</t>
  </si>
  <si>
    <t>NPISHs Nonprofit institutions serving households</t>
  </si>
  <si>
    <t>n.e.c. Not elsewhere classified</t>
  </si>
  <si>
    <t>Five-year rolling averages</t>
  </si>
  <si>
    <t>Earned</t>
  </si>
  <si>
    <t>Unearned</t>
  </si>
  <si>
    <t>Earned %</t>
  </si>
  <si>
    <t>2017 based on avg of 2009–2016: 5% of NNI</t>
  </si>
  <si>
    <t>Unearned %</t>
  </si>
  <si>
    <t>%</t>
  </si>
  <si>
    <t>$s</t>
  </si>
  <si>
    <t>observation_date</t>
  </si>
  <si>
    <t>Frequency: Annual</t>
  </si>
  <si>
    <t>Federal Reserve Bank of St. Louis</t>
  </si>
  <si>
    <t>Economic Research Division</t>
  </si>
  <si>
    <t>Help: https://fred.stlouisfed.org/help-faq</t>
  </si>
  <si>
    <t>Link: https://fred.stlouisfed.org</t>
  </si>
  <si>
    <t>Federal Reserve Economic Data</t>
  </si>
  <si>
    <t>FRED Graph Observations</t>
  </si>
  <si>
    <t>Primary Income</t>
  </si>
  <si>
    <t>LABSHPUSA156NRUG</t>
  </si>
  <si>
    <t>Share of Labour Compensation in GDP at Current National Prices for United States, Ratio, Annual, Not Seasonally Adjusted</t>
  </si>
  <si>
    <t>transposed from 1960 on:</t>
  </si>
  <si>
    <t>fred.stlouisfed.org/series/LABSHPUSA156NRUG</t>
  </si>
  <si>
    <t>Capital share (1-labor share)</t>
  </si>
  <si>
    <t>Primary + Holding Gains + Interest addback</t>
  </si>
  <si>
    <t>Comprehensive Income</t>
  </si>
  <si>
    <t>FRED capital share of GDP</t>
  </si>
  <si>
    <t>1 minus labor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</si>
</sst>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yyyy\-mm\-dd"/>
    <numFmt numFmtId="166" formatCode="0.00000000000"/>
  </numFmts>
  <fonts count="14" x14ac:knownFonts="1">
    <font>
      <sz val="10"/>
      <name val="Arial"/>
    </font>
    <font>
      <b/>
      <sz val="10"/>
      <color indexed="9"/>
      <name val="Arial"/>
    </font>
    <font>
      <b/>
      <sz val="14"/>
      <name val="Arial"/>
    </font>
    <font>
      <sz val="13"/>
      <name val="Arial"/>
    </font>
    <font>
      <b/>
      <sz val="10"/>
      <name val="Arial"/>
    </font>
    <font>
      <i/>
      <sz val="10"/>
      <name val="Arial"/>
    </font>
    <font>
      <b/>
      <i/>
      <sz val="15"/>
      <name val="Arial"/>
    </font>
    <font>
      <b/>
      <sz val="12"/>
      <color theme="1"/>
      <name val="Calibri"/>
      <family val="2"/>
      <scheme val="minor"/>
    </font>
    <font>
      <sz val="12"/>
      <color theme="1"/>
      <name val="Calibri"/>
      <family val="2"/>
      <scheme val="minor"/>
    </font>
    <font>
      <u/>
      <sz val="10"/>
      <color theme="10"/>
      <name val="Arial"/>
    </font>
    <font>
      <u/>
      <sz val="10"/>
      <color theme="11"/>
      <name val="Arial"/>
    </font>
    <font>
      <b/>
      <sz val="14"/>
      <color theme="1"/>
      <name val="Calibri"/>
      <scheme val="minor"/>
    </font>
    <font>
      <b/>
      <sz val="16"/>
      <color theme="1"/>
      <name val="Calibri"/>
      <scheme val="minor"/>
    </font>
    <font>
      <b/>
      <u/>
      <sz val="11"/>
      <name val="Arial"/>
    </font>
  </fonts>
  <fills count="3">
    <fill>
      <patternFill patternType="none"/>
    </fill>
    <fill>
      <patternFill patternType="gray125"/>
    </fill>
    <fill>
      <patternFill patternType="solid">
        <fgColor indexed="56"/>
        <bgColor indexed="23"/>
      </patternFill>
    </fill>
  </fills>
  <borders count="2">
    <border>
      <left/>
      <right/>
      <top/>
      <bottom/>
      <diagonal/>
    </border>
    <border>
      <left style="thin">
        <color indexed="9"/>
      </left>
      <right style="thin">
        <color indexed="9"/>
      </right>
      <top style="thin">
        <color indexed="9"/>
      </top>
      <bottom style="thin">
        <color indexed="9"/>
      </bottom>
      <diagonal/>
    </border>
  </borders>
  <cellStyleXfs count="46">
    <xf numFmtId="0" fontId="0" fillId="0" borderId="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xf numFmtId="0" fontId="4" fillId="0" borderId="0" xfId="0" applyFont="1"/>
    <xf numFmtId="0" fontId="2" fillId="0" borderId="0" xfId="0" applyFont="1"/>
    <xf numFmtId="0" fontId="0" fillId="0" borderId="0" xfId="0"/>
    <xf numFmtId="0" fontId="3" fillId="0" borderId="0" xfId="0" applyFont="1"/>
    <xf numFmtId="0" fontId="1" fillId="2" borderId="1" xfId="0" applyFont="1" applyFill="1" applyBorder="1" applyAlignment="1">
      <alignment horizontal="center"/>
    </xf>
    <xf numFmtId="0" fontId="6" fillId="0" borderId="0" xfId="0" applyFont="1" applyAlignment="1">
      <alignment wrapText="1"/>
    </xf>
    <xf numFmtId="0" fontId="5" fillId="0" borderId="0" xfId="0" applyFont="1" applyAlignment="1">
      <alignment wrapText="1"/>
    </xf>
    <xf numFmtId="0" fontId="8" fillId="0" borderId="0" xfId="1"/>
    <xf numFmtId="9" fontId="8" fillId="0" borderId="0" xfId="1" applyNumberFormat="1"/>
    <xf numFmtId="3" fontId="8" fillId="0" borderId="0" xfId="1" applyNumberFormat="1"/>
    <xf numFmtId="0" fontId="7" fillId="0" borderId="0" xfId="1" applyFont="1"/>
    <xf numFmtId="0" fontId="7" fillId="0" borderId="0" xfId="1" applyFont="1" applyAlignment="1">
      <alignment horizontal="center"/>
    </xf>
    <xf numFmtId="3" fontId="0" fillId="0" borderId="0" xfId="0" applyNumberFormat="1"/>
    <xf numFmtId="0" fontId="7" fillId="0" borderId="0" xfId="1" applyFont="1" applyAlignment="1">
      <alignment horizontal="left"/>
    </xf>
    <xf numFmtId="1" fontId="7" fillId="0" borderId="0" xfId="1" applyNumberFormat="1" applyFont="1" applyAlignment="1">
      <alignment horizontal="center"/>
    </xf>
    <xf numFmtId="0" fontId="11" fillId="0" borderId="0" xfId="1" applyFont="1"/>
    <xf numFmtId="0" fontId="12" fillId="0" borderId="0" xfId="1" applyFont="1"/>
    <xf numFmtId="0" fontId="13" fillId="0" borderId="0" xfId="0" applyFont="1"/>
    <xf numFmtId="9" fontId="8" fillId="0" borderId="0" xfId="1" applyNumberFormat="1" applyAlignment="1">
      <alignment horizontal="center"/>
    </xf>
    <xf numFmtId="165" fontId="0" fillId="0" borderId="0" xfId="0" applyNumberFormat="1" applyFont="1" applyFill="1" applyBorder="1" applyAlignment="1" applyProtection="1"/>
    <xf numFmtId="166" fontId="0" fillId="0" borderId="0" xfId="0" applyNumberFormat="1" applyFont="1" applyFill="1" applyBorder="1" applyAlignment="1" applyProtection="1"/>
    <xf numFmtId="166" fontId="0" fillId="0" borderId="0" xfId="0" applyNumberFormat="1"/>
  </cellXfs>
  <cellStyles count="4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Normal" xfId="0" builtinId="0"/>
    <cellStyle name="Normal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Owners' Share of Primary Household</a:t>
            </a:r>
            <a:r>
              <a:rPr lang="en-US" baseline="0"/>
              <a:t> Income</a:t>
            </a:r>
          </a:p>
        </c:rich>
      </c:tx>
      <c:layout/>
      <c:overlay val="0"/>
    </c:title>
    <c:autoTitleDeleted val="0"/>
    <c:plotArea>
      <c:layout/>
      <c:lineChart>
        <c:grouping val="standard"/>
        <c:varyColors val="0"/>
        <c:ser>
          <c:idx val="0"/>
          <c:order val="0"/>
          <c:tx>
            <c:strRef>
              <c:f>'Earned vs Unearned'!#REF!</c:f>
              <c:strCache>
                <c:ptCount val="1"/>
                <c:pt idx="0">
                  <c:v>#REF!</c:v>
                </c:pt>
              </c:strCache>
            </c:strRef>
          </c:tx>
          <c:marker>
            <c:symbol val="none"/>
          </c:marker>
          <c:cat>
            <c:numRef>
              <c:f>'Earned vs Unearned'!$C$7:$BH$7</c:f>
              <c:numCache>
                <c:formatCode>General</c:formatCode>
                <c:ptCount val="58"/>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pt idx="57">
                  <c:v>2017.0</c:v>
                </c:pt>
              </c:numCache>
            </c:numRef>
          </c:cat>
          <c:val>
            <c:numRef>
              <c:f>'Earned vs Unearned'!$C$34:$BH$34</c:f>
              <c:numCache>
                <c:formatCode>0%</c:formatCode>
                <c:ptCount val="58"/>
                <c:pt idx="0">
                  <c:v>0.258230958230958</c:v>
                </c:pt>
                <c:pt idx="1">
                  <c:v>0.262970859985785</c:v>
                </c:pt>
                <c:pt idx="2">
                  <c:v>0.26153504880213</c:v>
                </c:pt>
                <c:pt idx="3">
                  <c:v>0.259540375289901</c:v>
                </c:pt>
                <c:pt idx="4">
                  <c:v>0.258559622195986</c:v>
                </c:pt>
                <c:pt idx="5">
                  <c:v>0.258711913884328</c:v>
                </c:pt>
                <c:pt idx="6">
                  <c:v>0.251496010638298</c:v>
                </c:pt>
                <c:pt idx="7">
                  <c:v>0.247115684440287</c:v>
                </c:pt>
                <c:pt idx="8">
                  <c:v>0.241049778918842</c:v>
                </c:pt>
                <c:pt idx="9">
                  <c:v>0.237078505402942</c:v>
                </c:pt>
                <c:pt idx="10">
                  <c:v>0.238704177323103</c:v>
                </c:pt>
                <c:pt idx="11">
                  <c:v>0.240924092409241</c:v>
                </c:pt>
                <c:pt idx="12">
                  <c:v>0.241286585996484</c:v>
                </c:pt>
                <c:pt idx="13">
                  <c:v>0.24662599371418</c:v>
                </c:pt>
                <c:pt idx="14">
                  <c:v>0.245380572978471</c:v>
                </c:pt>
                <c:pt idx="15">
                  <c:v>0.247247088647706</c:v>
                </c:pt>
                <c:pt idx="16">
                  <c:v>0.244664798447941</c:v>
                </c:pt>
                <c:pt idx="17">
                  <c:v>0.244099579696088</c:v>
                </c:pt>
                <c:pt idx="18">
                  <c:v>0.245470652111791</c:v>
                </c:pt>
                <c:pt idx="19">
                  <c:v>0.244040630901945</c:v>
                </c:pt>
                <c:pt idx="20">
                  <c:v>0.24712962962963</c:v>
                </c:pt>
                <c:pt idx="21">
                  <c:v>0.259425789951324</c:v>
                </c:pt>
                <c:pt idx="22">
                  <c:v>0.263949331675474</c:v>
                </c:pt>
                <c:pt idx="23">
                  <c:v>0.265830629579673</c:v>
                </c:pt>
                <c:pt idx="24">
                  <c:v>0.275809138116856</c:v>
                </c:pt>
                <c:pt idx="25">
                  <c:v>0.27166854669065</c:v>
                </c:pt>
                <c:pt idx="26">
                  <c:v>0.268917947981032</c:v>
                </c:pt>
                <c:pt idx="27">
                  <c:v>0.266379426417127</c:v>
                </c:pt>
                <c:pt idx="28">
                  <c:v>0.269422224423587</c:v>
                </c:pt>
                <c:pt idx="29">
                  <c:v>0.276765166160361</c:v>
                </c:pt>
                <c:pt idx="30">
                  <c:v>0.273136470383578</c:v>
                </c:pt>
                <c:pt idx="31">
                  <c:v>0.267573359360082</c:v>
                </c:pt>
                <c:pt idx="32">
                  <c:v>0.265853414658534</c:v>
                </c:pt>
                <c:pt idx="33">
                  <c:v>0.267924889825637</c:v>
                </c:pt>
                <c:pt idx="34">
                  <c:v>0.270400087331478</c:v>
                </c:pt>
                <c:pt idx="35">
                  <c:v>0.274087124745224</c:v>
                </c:pt>
                <c:pt idx="36">
                  <c:v>0.278978004598001</c:v>
                </c:pt>
                <c:pt idx="37">
                  <c:v>0.279703613169353</c:v>
                </c:pt>
                <c:pt idx="38">
                  <c:v>0.280030626134301</c:v>
                </c:pt>
                <c:pt idx="39">
                  <c:v>0.272359254377707</c:v>
                </c:pt>
                <c:pt idx="40">
                  <c:v>0.271467489333118</c:v>
                </c:pt>
                <c:pt idx="41">
                  <c:v>0.272207510832932</c:v>
                </c:pt>
                <c:pt idx="42">
                  <c:v>0.269716894759997</c:v>
                </c:pt>
                <c:pt idx="43">
                  <c:v>0.269925208773057</c:v>
                </c:pt>
                <c:pt idx="44">
                  <c:v>0.270995586708203</c:v>
                </c:pt>
                <c:pt idx="45">
                  <c:v>0.271886654817068</c:v>
                </c:pt>
                <c:pt idx="46">
                  <c:v>0.281216766467066</c:v>
                </c:pt>
                <c:pt idx="47">
                  <c:v>0.277816891749797</c:v>
                </c:pt>
                <c:pt idx="48">
                  <c:v>0.281782053219769</c:v>
                </c:pt>
                <c:pt idx="49">
                  <c:v>0.268372888362741</c:v>
                </c:pt>
                <c:pt idx="50">
                  <c:v>0.268892051976675</c:v>
                </c:pt>
                <c:pt idx="51">
                  <c:v>0.285059657617154</c:v>
                </c:pt>
                <c:pt idx="52">
                  <c:v>0.298239465319097</c:v>
                </c:pt>
                <c:pt idx="53">
                  <c:v>0.293698529470497</c:v>
                </c:pt>
                <c:pt idx="54">
                  <c:v>0.297904293808451</c:v>
                </c:pt>
                <c:pt idx="55">
                  <c:v>0.297223147196363</c:v>
                </c:pt>
                <c:pt idx="56">
                  <c:v>0.293750442352608</c:v>
                </c:pt>
                <c:pt idx="57">
                  <c:v>0.293033082056945</c:v>
                </c:pt>
              </c:numCache>
            </c:numRef>
          </c:val>
          <c:smooth val="0"/>
        </c:ser>
        <c:dLbls>
          <c:showLegendKey val="0"/>
          <c:showVal val="0"/>
          <c:showCatName val="0"/>
          <c:showSerName val="0"/>
          <c:showPercent val="0"/>
          <c:showBubbleSize val="0"/>
        </c:dLbls>
        <c:marker val="1"/>
        <c:smooth val="0"/>
        <c:axId val="1913592616"/>
        <c:axId val="-2132799640"/>
      </c:lineChart>
      <c:catAx>
        <c:axId val="1913592616"/>
        <c:scaling>
          <c:orientation val="minMax"/>
        </c:scaling>
        <c:delete val="0"/>
        <c:axPos val="b"/>
        <c:title>
          <c:tx>
            <c:rich>
              <a:bodyPr/>
              <a:lstStyle/>
              <a:p>
                <a:pPr>
                  <a:defRPr/>
                </a:pPr>
                <a:r>
                  <a:rPr lang="en-US" sz="1400"/>
                  <a:t>Source: Integrated</a:t>
                </a:r>
                <a:r>
                  <a:rPr lang="en-US" sz="1400" baseline="0"/>
                  <a:t> Macroeconomic Accounts S.3.a</a:t>
                </a:r>
                <a:br>
                  <a:rPr lang="en-US" sz="1400" baseline="0"/>
                </a:br>
                <a:r>
                  <a:rPr lang="en-US" baseline="0"/>
                  <a:t>(Primary income - labor compensation) / primary income</a:t>
                </a:r>
                <a:endParaRPr lang="en-US"/>
              </a:p>
            </c:rich>
          </c:tx>
          <c:layout/>
          <c:overlay val="0"/>
        </c:title>
        <c:numFmt formatCode="General" sourceLinked="1"/>
        <c:majorTickMark val="out"/>
        <c:minorTickMark val="none"/>
        <c:tickLblPos val="nextTo"/>
        <c:txPr>
          <a:bodyPr rot="-4200000"/>
          <a:lstStyle/>
          <a:p>
            <a:pPr>
              <a:defRPr sz="1400" b="1" i="0"/>
            </a:pPr>
            <a:endParaRPr lang="en-US"/>
          </a:p>
        </c:txPr>
        <c:crossAx val="-2132799640"/>
        <c:crosses val="autoZero"/>
        <c:auto val="1"/>
        <c:lblAlgn val="ctr"/>
        <c:lblOffset val="100"/>
        <c:noMultiLvlLbl val="0"/>
      </c:catAx>
      <c:valAx>
        <c:axId val="-2132799640"/>
        <c:scaling>
          <c:orientation val="minMax"/>
          <c:max val="0.32"/>
          <c:min val="0.22"/>
        </c:scaling>
        <c:delete val="0"/>
        <c:axPos val="l"/>
        <c:majorGridlines/>
        <c:numFmt formatCode="0%" sourceLinked="1"/>
        <c:majorTickMark val="out"/>
        <c:minorTickMark val="none"/>
        <c:tickLblPos val="nextTo"/>
        <c:txPr>
          <a:bodyPr/>
          <a:lstStyle/>
          <a:p>
            <a:pPr>
              <a:defRPr sz="1800" b="1" i="0"/>
            </a:pPr>
            <a:endParaRPr lang="en-US"/>
          </a:p>
        </c:txPr>
        <c:crossAx val="1913592616"/>
        <c:crosses val="autoZero"/>
        <c:crossBetween val="between"/>
      </c:valAx>
    </c:plotArea>
    <c:plotVisOnly val="1"/>
    <c:dispBlanksAs val="gap"/>
    <c:showDLblsOverMax val="0"/>
  </c:chart>
  <c:spPr>
    <a:solidFill>
      <a:schemeClr val="bg1"/>
    </a:solidFill>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Das Kapital: How Much of Household Income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Goes to Owners (vs Workers)?</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000" b="1">
                <a:effectLst/>
              </a:rPr>
              <a:t>(Income - Labor</a:t>
            </a:r>
            <a:r>
              <a:rPr lang="en-US" sz="1000" b="1" baseline="0">
                <a:effectLst/>
              </a:rPr>
              <a:t> </a:t>
            </a:r>
            <a:r>
              <a:rPr lang="en-US" sz="1000" b="1">
                <a:effectLst/>
              </a:rPr>
              <a:t>Compensation)</a:t>
            </a:r>
            <a:r>
              <a:rPr lang="en-US" sz="1000" b="1" baseline="0">
                <a:effectLst/>
              </a:rPr>
              <a:t> / Income</a:t>
            </a:r>
            <a:endParaRPr lang="en-US" sz="1000">
              <a:effectLst/>
            </a:endParaRPr>
          </a:p>
        </c:rich>
      </c:tx>
      <c:layout/>
      <c:overlay val="0"/>
    </c:title>
    <c:autoTitleDeleted val="0"/>
    <c:plotArea>
      <c:layout/>
      <c:lineChart>
        <c:grouping val="standard"/>
        <c:varyColors val="0"/>
        <c:ser>
          <c:idx val="0"/>
          <c:order val="0"/>
          <c:tx>
            <c:v>% of Compr Income</c:v>
          </c:tx>
          <c:marker>
            <c:symbol val="none"/>
          </c:marker>
          <c:cat>
            <c:strRef>
              <c:f>'S3a thru 2017'!$G$6:$BH$6</c:f>
              <c:strCache>
                <c:ptCount val="54"/>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strCache>
            </c:strRef>
          </c:cat>
          <c:val>
            <c:numRef>
              <c:f>'Earned vs Unearned'!$G$23:$BH$23</c:f>
              <c:numCache>
                <c:formatCode>0%</c:formatCode>
                <c:ptCount val="54"/>
                <c:pt idx="0">
                  <c:v>0.382666420800295</c:v>
                </c:pt>
                <c:pt idx="1">
                  <c:v>0.400418085572676</c:v>
                </c:pt>
                <c:pt idx="2">
                  <c:v>0.375996615574864</c:v>
                </c:pt>
                <c:pt idx="3">
                  <c:v>0.406981413492428</c:v>
                </c:pt>
                <c:pt idx="4">
                  <c:v>0.434137011123974</c:v>
                </c:pt>
                <c:pt idx="5">
                  <c:v>0.401286298967063</c:v>
                </c:pt>
                <c:pt idx="6">
                  <c:v>0.386611051268535</c:v>
                </c:pt>
                <c:pt idx="7">
                  <c:v>0.411720449785478</c:v>
                </c:pt>
                <c:pt idx="8">
                  <c:v>0.429489157063787</c:v>
                </c:pt>
                <c:pt idx="9">
                  <c:v>0.39567571380703</c:v>
                </c:pt>
                <c:pt idx="10">
                  <c:v>0.386600904233457</c:v>
                </c:pt>
                <c:pt idx="11">
                  <c:v>0.413892260562973</c:v>
                </c:pt>
                <c:pt idx="12">
                  <c:v>0.421323567742272</c:v>
                </c:pt>
                <c:pt idx="13">
                  <c:v>0.408554411247377</c:v>
                </c:pt>
                <c:pt idx="14">
                  <c:v>0.436507770284422</c:v>
                </c:pt>
                <c:pt idx="15">
                  <c:v>0.475185657160434</c:v>
                </c:pt>
                <c:pt idx="16">
                  <c:v>0.485726663675326</c:v>
                </c:pt>
                <c:pt idx="17">
                  <c:v>0.476853064199925</c:v>
                </c:pt>
                <c:pt idx="18">
                  <c:v>0.470884640205466</c:v>
                </c:pt>
                <c:pt idx="19">
                  <c:v>0.462755643361504</c:v>
                </c:pt>
                <c:pt idx="20">
                  <c:v>0.450245017591745</c:v>
                </c:pt>
                <c:pt idx="21">
                  <c:v>0.447193312636393</c:v>
                </c:pt>
                <c:pt idx="22">
                  <c:v>0.461149389441678</c:v>
                </c:pt>
                <c:pt idx="23">
                  <c:v>0.464797482543927</c:v>
                </c:pt>
                <c:pt idx="24">
                  <c:v>0.47308629395741</c:v>
                </c:pt>
                <c:pt idx="25">
                  <c:v>0.48046113386636</c:v>
                </c:pt>
                <c:pt idx="26">
                  <c:v>0.45536709770381</c:v>
                </c:pt>
                <c:pt idx="27">
                  <c:v>0.44501955207963</c:v>
                </c:pt>
                <c:pt idx="28">
                  <c:v>0.431490764265605</c:v>
                </c:pt>
                <c:pt idx="29">
                  <c:v>0.419446063654381</c:v>
                </c:pt>
                <c:pt idx="30">
                  <c:v>0.39734320600529</c:v>
                </c:pt>
                <c:pt idx="31">
                  <c:v>0.427778142866531</c:v>
                </c:pt>
                <c:pt idx="32">
                  <c:v>0.429163794986117</c:v>
                </c:pt>
                <c:pt idx="33">
                  <c:v>0.46216655657741</c:v>
                </c:pt>
                <c:pt idx="34">
                  <c:v>0.486976134541437</c:v>
                </c:pt>
                <c:pt idx="35">
                  <c:v>0.520670849585899</c:v>
                </c:pt>
                <c:pt idx="36">
                  <c:v>0.493806044569462</c:v>
                </c:pt>
                <c:pt idx="37">
                  <c:v>0.472850925130008</c:v>
                </c:pt>
                <c:pt idx="38">
                  <c:v>0.4217877038367</c:v>
                </c:pt>
                <c:pt idx="39">
                  <c:v>0.433820974586328</c:v>
                </c:pt>
                <c:pt idx="40">
                  <c:v>0.449388032157478</c:v>
                </c:pt>
                <c:pt idx="41">
                  <c:v>0.493163486207226</c:v>
                </c:pt>
                <c:pt idx="42">
                  <c:v>0.51778639226976</c:v>
                </c:pt>
                <c:pt idx="43">
                  <c:v>0.516566357112878</c:v>
                </c:pt>
                <c:pt idx="44">
                  <c:v>0.385282112884701</c:v>
                </c:pt>
                <c:pt idx="45">
                  <c:v>0.324659888501889</c:v>
                </c:pt>
                <c:pt idx="46">
                  <c:v>0.290909715368235</c:v>
                </c:pt>
                <c:pt idx="47">
                  <c:v>0.238466269467246</c:v>
                </c:pt>
                <c:pt idx="48">
                  <c:v>0.306339390242032</c:v>
                </c:pt>
                <c:pt idx="49">
                  <c:v>0.478210375723962</c:v>
                </c:pt>
                <c:pt idx="50">
                  <c:v>0.494533229114675</c:v>
                </c:pt>
                <c:pt idx="51">
                  <c:v>0.484865671813848</c:v>
                </c:pt>
                <c:pt idx="52">
                  <c:v>0.504060347767156</c:v>
                </c:pt>
                <c:pt idx="53">
                  <c:v>0.508655981996684</c:v>
                </c:pt>
              </c:numCache>
            </c:numRef>
          </c:val>
          <c:smooth val="0"/>
        </c:ser>
        <c:ser>
          <c:idx val="1"/>
          <c:order val="1"/>
          <c:tx>
            <c:v>% of Primary income</c:v>
          </c:tx>
          <c:marker>
            <c:symbol val="none"/>
          </c:marker>
          <c:cat>
            <c:strRef>
              <c:f>'S3a thru 2017'!$G$6:$BH$6</c:f>
              <c:strCache>
                <c:ptCount val="54"/>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strCache>
            </c:strRef>
          </c:cat>
          <c:val>
            <c:numRef>
              <c:f>'Earned vs Unearned'!$G$42:$BH$42</c:f>
              <c:numCache>
                <c:formatCode>0%</c:formatCode>
                <c:ptCount val="54"/>
                <c:pt idx="0">
                  <c:v>0.260121994342291</c:v>
                </c:pt>
                <c:pt idx="1">
                  <c:v>0.260120657374662</c:v>
                </c:pt>
                <c:pt idx="2">
                  <c:v>0.25764614789005</c:v>
                </c:pt>
                <c:pt idx="3">
                  <c:v>0.254578886645515</c:v>
                </c:pt>
                <c:pt idx="4">
                  <c:v>0.250633248900147</c:v>
                </c:pt>
                <c:pt idx="5">
                  <c:v>0.2462043370242</c:v>
                </c:pt>
                <c:pt idx="6">
                  <c:v>0.242521155859961</c:v>
                </c:pt>
                <c:pt idx="7">
                  <c:v>0.240735880747428</c:v>
                </c:pt>
                <c:pt idx="8">
                  <c:v>0.239875238763026</c:v>
                </c:pt>
                <c:pt idx="9">
                  <c:v>0.24130983483151</c:v>
                </c:pt>
                <c:pt idx="10">
                  <c:v>0.242943814297019</c:v>
                </c:pt>
                <c:pt idx="11">
                  <c:v>0.24460378061272</c:v>
                </c:pt>
                <c:pt idx="12">
                  <c:v>0.24516787080323</c:v>
                </c:pt>
                <c:pt idx="13">
                  <c:v>0.245492951207812</c:v>
                </c:pt>
                <c:pt idx="14">
                  <c:v>0.24531556802244</c:v>
                </c:pt>
                <c:pt idx="15">
                  <c:v>0.244990074975029</c:v>
                </c:pt>
                <c:pt idx="16">
                  <c:v>0.245191325082321</c:v>
                </c:pt>
                <c:pt idx="17">
                  <c:v>0.248772803496113</c:v>
                </c:pt>
                <c:pt idx="18">
                  <c:v>0.253032227191578</c:v>
                </c:pt>
                <c:pt idx="19">
                  <c:v>0.257107925801012</c:v>
                </c:pt>
                <c:pt idx="20">
                  <c:v>0.263500169716419</c:v>
                </c:pt>
                <c:pt idx="21">
                  <c:v>0.267913568938216</c:v>
                </c:pt>
                <c:pt idx="22">
                  <c:v>0.269503639798655</c:v>
                </c:pt>
                <c:pt idx="23">
                  <c:v>0.269669064571418</c:v>
                </c:pt>
                <c:pt idx="24">
                  <c:v>0.27021151887281</c:v>
                </c:pt>
                <c:pt idx="25">
                  <c:v>0.270812783063396</c:v>
                </c:pt>
                <c:pt idx="26">
                  <c:v>0.271203326906205</c:v>
                </c:pt>
                <c:pt idx="27">
                  <c:v>0.270775626503492</c:v>
                </c:pt>
                <c:pt idx="28">
                  <c:v>0.270410433786433</c:v>
                </c:pt>
                <c:pt idx="29">
                  <c:v>0.270034259484181</c:v>
                </c:pt>
                <c:pt idx="30">
                  <c:v>0.268946007823332</c:v>
                </c:pt>
                <c:pt idx="31">
                  <c:v>0.269346220006637</c:v>
                </c:pt>
                <c:pt idx="32">
                  <c:v>0.271785891317483</c:v>
                </c:pt>
                <c:pt idx="33">
                  <c:v>0.274578269078548</c:v>
                </c:pt>
                <c:pt idx="34">
                  <c:v>0.276937560249024</c:v>
                </c:pt>
                <c:pt idx="35">
                  <c:v>0.276994920530886</c:v>
                </c:pt>
                <c:pt idx="36">
                  <c:v>0.276210954476122</c:v>
                </c:pt>
                <c:pt idx="37">
                  <c:v>0.27486717709186</c:v>
                </c:pt>
                <c:pt idx="38">
                  <c:v>0.272956830609447</c:v>
                </c:pt>
                <c:pt idx="39">
                  <c:v>0.271091317079848</c:v>
                </c:pt>
                <c:pt idx="40">
                  <c:v>0.27084991432504</c:v>
                </c:pt>
                <c:pt idx="41">
                  <c:v>0.270965330595446</c:v>
                </c:pt>
                <c:pt idx="42">
                  <c:v>0.273042521694852</c:v>
                </c:pt>
                <c:pt idx="43">
                  <c:v>0.274676633441818</c:v>
                </c:pt>
                <c:pt idx="44">
                  <c:v>0.27702820553568</c:v>
                </c:pt>
                <c:pt idx="45">
                  <c:v>0.276342304673349</c:v>
                </c:pt>
                <c:pt idx="46">
                  <c:v>0.2756450028437</c:v>
                </c:pt>
                <c:pt idx="47">
                  <c:v>0.276562723281714</c:v>
                </c:pt>
                <c:pt idx="48">
                  <c:v>0.281017952649093</c:v>
                </c:pt>
                <c:pt idx="49">
                  <c:v>0.283611921115549</c:v>
                </c:pt>
                <c:pt idx="50">
                  <c:v>0.289414326825854</c:v>
                </c:pt>
                <c:pt idx="51">
                  <c:v>0.294644576544609</c:v>
                </c:pt>
                <c:pt idx="52">
                  <c:v>0.296134754140143</c:v>
                </c:pt>
                <c:pt idx="53">
                  <c:v>0.29509347677921</c:v>
                </c:pt>
              </c:numCache>
            </c:numRef>
          </c:val>
          <c:smooth val="0"/>
        </c:ser>
        <c:ser>
          <c:idx val="2"/>
          <c:order val="2"/>
          <c:tx>
            <c:v>bea share</c:v>
          </c:tx>
          <c:spPr>
            <a:ln w="25400">
              <a:solidFill>
                <a:schemeClr val="tx1"/>
              </a:solidFill>
              <a:prstDash val="sysDash"/>
            </a:ln>
          </c:spPr>
          <c:marker>
            <c:symbol val="none"/>
          </c:marker>
          <c:cat>
            <c:strRef>
              <c:f>'S3a thru 2017'!$G$6:$BH$6</c:f>
              <c:strCache>
                <c:ptCount val="54"/>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strCache>
            </c:strRef>
          </c:cat>
          <c:val>
            <c:numRef>
              <c:f>'Earned vs Unearned'!$G$2:$BH$2</c:f>
              <c:numCache>
                <c:formatCode>0%</c:formatCode>
                <c:ptCount val="54"/>
                <c:pt idx="0">
                  <c:v>0.36634165049</c:v>
                </c:pt>
                <c:pt idx="1">
                  <c:v>0.37144184113</c:v>
                </c:pt>
                <c:pt idx="2">
                  <c:v>0.36817735434</c:v>
                </c:pt>
                <c:pt idx="3">
                  <c:v>0.36090523005</c:v>
                </c:pt>
                <c:pt idx="4">
                  <c:v>0.35635662079</c:v>
                </c:pt>
                <c:pt idx="5">
                  <c:v>0.34634691477</c:v>
                </c:pt>
                <c:pt idx="6">
                  <c:v>0.34088993073</c:v>
                </c:pt>
                <c:pt idx="7">
                  <c:v>0.35211271048</c:v>
                </c:pt>
                <c:pt idx="8">
                  <c:v>0.35022139549</c:v>
                </c:pt>
                <c:pt idx="9">
                  <c:v>0.34901368618</c:v>
                </c:pt>
                <c:pt idx="10">
                  <c:v>0.3493385911</c:v>
                </c:pt>
                <c:pt idx="11">
                  <c:v>0.36522144079</c:v>
                </c:pt>
                <c:pt idx="12">
                  <c:v>0.3694974184</c:v>
                </c:pt>
                <c:pt idx="13">
                  <c:v>0.36974340677</c:v>
                </c:pt>
                <c:pt idx="14">
                  <c:v>0.36957454681</c:v>
                </c:pt>
                <c:pt idx="15">
                  <c:v>0.3696642518</c:v>
                </c:pt>
                <c:pt idx="16">
                  <c:v>0.36825537682</c:v>
                </c:pt>
                <c:pt idx="17">
                  <c:v>0.37890470028</c:v>
                </c:pt>
                <c:pt idx="18">
                  <c:v>0.37611144781</c:v>
                </c:pt>
                <c:pt idx="19">
                  <c:v>0.3896111846</c:v>
                </c:pt>
                <c:pt idx="20">
                  <c:v>0.39147132635</c:v>
                </c:pt>
                <c:pt idx="21">
                  <c:v>0.39181351662</c:v>
                </c:pt>
                <c:pt idx="22">
                  <c:v>0.38661718369</c:v>
                </c:pt>
                <c:pt idx="23">
                  <c:v>0.37875783443</c:v>
                </c:pt>
                <c:pt idx="24">
                  <c:v>0.37409323454</c:v>
                </c:pt>
                <c:pt idx="25">
                  <c:v>0.38279873133</c:v>
                </c:pt>
                <c:pt idx="26">
                  <c:v>0.37940627337</c:v>
                </c:pt>
                <c:pt idx="27">
                  <c:v>0.37926512957</c:v>
                </c:pt>
                <c:pt idx="28">
                  <c:v>0.37401390076</c:v>
                </c:pt>
                <c:pt idx="29">
                  <c:v>0.37976443768</c:v>
                </c:pt>
                <c:pt idx="30">
                  <c:v>0.38611996174</c:v>
                </c:pt>
                <c:pt idx="31">
                  <c:v>0.3868945837</c:v>
                </c:pt>
                <c:pt idx="32">
                  <c:v>0.38726687431</c:v>
                </c:pt>
                <c:pt idx="33">
                  <c:v>0.38506144285</c:v>
                </c:pt>
                <c:pt idx="34">
                  <c:v>0.37102121115</c:v>
                </c:pt>
                <c:pt idx="35">
                  <c:v>0.36823624372</c:v>
                </c:pt>
                <c:pt idx="36">
                  <c:v>0.3573205471</c:v>
                </c:pt>
                <c:pt idx="37">
                  <c:v>0.35446107388</c:v>
                </c:pt>
                <c:pt idx="38">
                  <c:v>0.36526429653</c:v>
                </c:pt>
                <c:pt idx="39">
                  <c:v>0.37347483635</c:v>
                </c:pt>
                <c:pt idx="40">
                  <c:v>0.37779009342</c:v>
                </c:pt>
                <c:pt idx="41">
                  <c:v>0.38878649473</c:v>
                </c:pt>
                <c:pt idx="42">
                  <c:v>0.38769644499</c:v>
                </c:pt>
                <c:pt idx="43">
                  <c:v>0.38951283693</c:v>
                </c:pt>
                <c:pt idx="44">
                  <c:v>0.38494521379</c:v>
                </c:pt>
                <c:pt idx="45">
                  <c:v>0.397102952</c:v>
                </c:pt>
                <c:pt idx="46">
                  <c:v>0.40476810932</c:v>
                </c:pt>
                <c:pt idx="47">
                  <c:v>0.40016233921</c:v>
                </c:pt>
                <c:pt idx="48">
                  <c:v>0.39798134565</c:v>
                </c:pt>
                <c:pt idx="49">
                  <c:v>0.3998888135</c:v>
                </c:pt>
                <c:pt idx="50">
                  <c:v>0.39640253782</c:v>
                </c:pt>
              </c:numCache>
            </c:numRef>
          </c:val>
          <c:smooth val="0"/>
        </c:ser>
        <c:dLbls>
          <c:showLegendKey val="0"/>
          <c:showVal val="0"/>
          <c:showCatName val="0"/>
          <c:showSerName val="0"/>
          <c:showPercent val="0"/>
          <c:showBubbleSize val="0"/>
        </c:dLbls>
        <c:marker val="1"/>
        <c:smooth val="0"/>
        <c:axId val="1815820360"/>
        <c:axId val="1940389480"/>
      </c:lineChart>
      <c:catAx>
        <c:axId val="1815820360"/>
        <c:scaling>
          <c:orientation val="minMax"/>
        </c:scaling>
        <c:delete val="0"/>
        <c:axPos val="b"/>
        <c:title>
          <c:tx>
            <c:rich>
              <a:bodyPr/>
              <a:lstStyle/>
              <a:p>
                <a:pPr>
                  <a:defRPr/>
                </a:pPr>
                <a:r>
                  <a:rPr lang="en-US"/>
                  <a:t>Based on five-year trailing averages • Integrated</a:t>
                </a:r>
                <a:r>
                  <a:rPr lang="en-US" baseline="0"/>
                  <a:t> Macroeconomic Accounts Table S.3.a • Fred</a:t>
                </a:r>
                <a:endParaRPr lang="en-US"/>
              </a:p>
            </c:rich>
          </c:tx>
          <c:layout>
            <c:manualLayout>
              <c:xMode val="edge"/>
              <c:yMode val="edge"/>
              <c:x val="0.257693461714261"/>
              <c:y val="0.954174572712685"/>
            </c:manualLayout>
          </c:layout>
          <c:overlay val="0"/>
        </c:title>
        <c:numFmt formatCode="0" sourceLinked="1"/>
        <c:majorTickMark val="out"/>
        <c:minorTickMark val="none"/>
        <c:tickLblPos val="nextTo"/>
        <c:txPr>
          <a:bodyPr rot="-4200000"/>
          <a:lstStyle/>
          <a:p>
            <a:pPr>
              <a:defRPr sz="1400" b="1" i="0"/>
            </a:pPr>
            <a:endParaRPr lang="en-US"/>
          </a:p>
        </c:txPr>
        <c:crossAx val="1940389480"/>
        <c:crosses val="autoZero"/>
        <c:auto val="1"/>
        <c:lblAlgn val="ctr"/>
        <c:lblOffset val="100"/>
        <c:noMultiLvlLbl val="0"/>
      </c:catAx>
      <c:valAx>
        <c:axId val="1940389480"/>
        <c:scaling>
          <c:orientation val="minMax"/>
          <c:min val="0.2"/>
        </c:scaling>
        <c:delete val="0"/>
        <c:axPos val="l"/>
        <c:majorGridlines/>
        <c:numFmt formatCode="0%" sourceLinked="1"/>
        <c:majorTickMark val="out"/>
        <c:minorTickMark val="none"/>
        <c:tickLblPos val="nextTo"/>
        <c:txPr>
          <a:bodyPr/>
          <a:lstStyle/>
          <a:p>
            <a:pPr>
              <a:defRPr sz="1800" b="1" i="0"/>
            </a:pPr>
            <a:endParaRPr lang="en-US"/>
          </a:p>
        </c:txPr>
        <c:crossAx val="1815820360"/>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tabColor rgb="FF008000"/>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tabColor rgb="FF008000"/>
  </sheetPr>
  <sheetViews>
    <sheetView zoomScale="115" workbookViewId="0" zoomToFit="1"/>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58696" cy="58199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58696" cy="58199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0.09316</cdr:x>
      <cdr:y>0.12334</cdr:y>
    </cdr:from>
    <cdr:to>
      <cdr:x>0.2</cdr:x>
      <cdr:y>0.28046</cdr:y>
    </cdr:to>
    <cdr:sp macro="" textlink="">
      <cdr:nvSpPr>
        <cdr:cNvPr id="2" name="TextBox 1"/>
        <cdr:cNvSpPr txBox="1"/>
      </cdr:nvSpPr>
      <cdr:spPr>
        <a:xfrm xmlns:a="http://schemas.openxmlformats.org/drawingml/2006/main">
          <a:off x="797340" y="7178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0.0989</cdr:x>
      <cdr:y>0.18449</cdr:y>
    </cdr:from>
    <cdr:to>
      <cdr:x>0.63871</cdr:x>
      <cdr:y>0.29239</cdr:y>
    </cdr:to>
    <cdr:sp macro="" textlink="">
      <cdr:nvSpPr>
        <cdr:cNvPr id="3" name="TextBox 2"/>
        <cdr:cNvSpPr txBox="1"/>
      </cdr:nvSpPr>
      <cdr:spPr>
        <a:xfrm xmlns:a="http://schemas.openxmlformats.org/drawingml/2006/main">
          <a:off x="846432" y="1073726"/>
          <a:ext cx="4620089" cy="62797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baseline="0">
              <a:solidFill>
                <a:schemeClr val="accent1"/>
              </a:solidFill>
            </a:rPr>
            <a:t>Share of HH c</a:t>
          </a:r>
          <a:r>
            <a:rPr lang="en-US" sz="1400" b="1">
              <a:solidFill>
                <a:schemeClr val="accent1"/>
              </a:solidFill>
            </a:rPr>
            <a:t>omprehensive income. (Primary income plus</a:t>
          </a:r>
          <a:r>
            <a:rPr lang="en-US" sz="1400" b="1" baseline="0">
              <a:solidFill>
                <a:schemeClr val="accent1"/>
              </a:solidFill>
            </a:rPr>
            <a:t> capital gains, and addback for interest payments tallied as negative income.)</a:t>
          </a:r>
          <a:endParaRPr lang="en-US" sz="1400" b="1">
            <a:solidFill>
              <a:schemeClr val="accent1"/>
            </a:solidFill>
          </a:endParaRPr>
        </a:p>
      </cdr:txBody>
    </cdr:sp>
  </cdr:relSizeAnchor>
  <cdr:relSizeAnchor xmlns:cdr="http://schemas.openxmlformats.org/drawingml/2006/chartDrawing">
    <cdr:from>
      <cdr:x>0.1067</cdr:x>
      <cdr:y>0.77507</cdr:y>
    </cdr:from>
    <cdr:to>
      <cdr:x>0.41953</cdr:x>
      <cdr:y>0.83466</cdr:y>
    </cdr:to>
    <cdr:sp macro="" textlink="">
      <cdr:nvSpPr>
        <cdr:cNvPr id="4" name="TextBox 3"/>
        <cdr:cNvSpPr txBox="1"/>
      </cdr:nvSpPr>
      <cdr:spPr>
        <a:xfrm xmlns:a="http://schemas.openxmlformats.org/drawingml/2006/main">
          <a:off x="913197" y="4510855"/>
          <a:ext cx="2677440" cy="3467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solidFill>
                <a:schemeClr val="accent2"/>
              </a:solidFill>
            </a:rPr>
            <a:t>Share of HH primary Income</a:t>
          </a:r>
        </a:p>
      </cdr:txBody>
    </cdr:sp>
  </cdr:relSizeAnchor>
  <cdr:relSizeAnchor xmlns:cdr="http://schemas.openxmlformats.org/drawingml/2006/chartDrawing">
    <cdr:from>
      <cdr:x>0.09995</cdr:x>
      <cdr:y>0.57471</cdr:y>
    </cdr:from>
    <cdr:to>
      <cdr:x>0.53419</cdr:x>
      <cdr:y>0.63429</cdr:y>
    </cdr:to>
    <cdr:sp macro="" textlink="">
      <cdr:nvSpPr>
        <cdr:cNvPr id="6" name="TextBox 5"/>
        <cdr:cNvSpPr txBox="1"/>
      </cdr:nvSpPr>
      <cdr:spPr>
        <a:xfrm xmlns:a="http://schemas.openxmlformats.org/drawingml/2006/main">
          <a:off x="855470" y="3344764"/>
          <a:ext cx="3716530" cy="3467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solidFill>
                <a:schemeClr val="tx1"/>
              </a:solidFill>
            </a:rPr>
            <a:t>(Common measure,</a:t>
          </a:r>
          <a:r>
            <a:rPr lang="en-US" sz="1400" b="1" baseline="0">
              <a:solidFill>
                <a:schemeClr val="tx1"/>
              </a:solidFill>
            </a:rPr>
            <a:t> as </a:t>
          </a:r>
          <a:r>
            <a:rPr lang="en-US" sz="1400" b="1">
              <a:solidFill>
                <a:schemeClr val="tx1"/>
              </a:solidFill>
            </a:rPr>
            <a:t>share of GDP)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BJ163"/>
  <sheetViews>
    <sheetView workbookViewId="0">
      <pane xSplit="2" ySplit="6" topLeftCell="AW7" activePane="bottomRight" state="frozenSplit"/>
      <selection pane="topRight" activeCell="B1" sqref="B1"/>
      <selection pane="bottomLeft" activeCell="A7" sqref="A7"/>
      <selection pane="bottomRight" activeCell="BI28" sqref="BI28"/>
    </sheetView>
  </sheetViews>
  <sheetFormatPr baseColWidth="10" defaultColWidth="8.83203125" defaultRowHeight="12" x14ac:dyDescent="0"/>
  <cols>
    <col min="2" max="2" width="44.1640625" customWidth="1"/>
    <col min="21" max="21" width="8.83203125" customWidth="1"/>
  </cols>
  <sheetData>
    <row r="1" spans="1:60" ht="17">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6">
      <c r="A2" s="4"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6" spans="1:60">
      <c r="A6" s="5" t="s">
        <v>4</v>
      </c>
      <c r="B6" s="5" t="s">
        <v>5</v>
      </c>
      <c r="C6" s="5" t="s">
        <v>6</v>
      </c>
      <c r="D6" s="5" t="s">
        <v>7</v>
      </c>
      <c r="E6" s="5" t="s">
        <v>8</v>
      </c>
      <c r="F6" s="5" t="s">
        <v>9</v>
      </c>
      <c r="G6" s="5" t="s">
        <v>10</v>
      </c>
      <c r="H6" s="5" t="s">
        <v>11</v>
      </c>
      <c r="I6" s="5" t="s">
        <v>12</v>
      </c>
      <c r="J6" s="5" t="s">
        <v>13</v>
      </c>
      <c r="K6" s="5" t="s">
        <v>14</v>
      </c>
      <c r="L6" s="5" t="s">
        <v>15</v>
      </c>
      <c r="M6" s="5" t="s">
        <v>16</v>
      </c>
      <c r="N6" s="5" t="s">
        <v>17</v>
      </c>
      <c r="O6" s="5" t="s">
        <v>18</v>
      </c>
      <c r="P6" s="5" t="s">
        <v>19</v>
      </c>
      <c r="Q6" s="5" t="s">
        <v>20</v>
      </c>
      <c r="R6" s="5" t="s">
        <v>21</v>
      </c>
      <c r="S6" s="5" t="s">
        <v>22</v>
      </c>
      <c r="T6" s="5" t="s">
        <v>23</v>
      </c>
      <c r="U6" s="5" t="s">
        <v>24</v>
      </c>
      <c r="V6" s="5" t="s">
        <v>25</v>
      </c>
      <c r="W6" s="5" t="s">
        <v>26</v>
      </c>
      <c r="X6" s="5" t="s">
        <v>27</v>
      </c>
      <c r="Y6" s="5" t="s">
        <v>28</v>
      </c>
      <c r="Z6" s="5" t="s">
        <v>29</v>
      </c>
      <c r="AA6" s="5" t="s">
        <v>30</v>
      </c>
      <c r="AB6" s="5" t="s">
        <v>31</v>
      </c>
      <c r="AC6" s="5" t="s">
        <v>32</v>
      </c>
      <c r="AD6" s="5" t="s">
        <v>33</v>
      </c>
      <c r="AE6" s="5" t="s">
        <v>34</v>
      </c>
      <c r="AF6" s="5" t="s">
        <v>35</v>
      </c>
      <c r="AG6" s="5" t="s">
        <v>36</v>
      </c>
      <c r="AH6" s="5" t="s">
        <v>37</v>
      </c>
      <c r="AI6" s="5" t="s">
        <v>38</v>
      </c>
      <c r="AJ6" s="5" t="s">
        <v>39</v>
      </c>
      <c r="AK6" s="5" t="s">
        <v>40</v>
      </c>
      <c r="AL6" s="5" t="s">
        <v>41</v>
      </c>
      <c r="AM6" s="5" t="s">
        <v>42</v>
      </c>
      <c r="AN6" s="5" t="s">
        <v>43</v>
      </c>
      <c r="AO6" s="5" t="s">
        <v>44</v>
      </c>
      <c r="AP6" s="5" t="s">
        <v>45</v>
      </c>
      <c r="AQ6" s="5" t="s">
        <v>46</v>
      </c>
      <c r="AR6" s="5" t="s">
        <v>47</v>
      </c>
      <c r="AS6" s="5" t="s">
        <v>48</v>
      </c>
      <c r="AT6" s="5" t="s">
        <v>49</v>
      </c>
      <c r="AU6" s="5" t="s">
        <v>50</v>
      </c>
      <c r="AV6" s="5" t="s">
        <v>51</v>
      </c>
      <c r="AW6" s="5" t="s">
        <v>52</v>
      </c>
      <c r="AX6" s="5" t="s">
        <v>53</v>
      </c>
      <c r="AY6" s="5" t="s">
        <v>54</v>
      </c>
      <c r="AZ6" s="5" t="s">
        <v>55</v>
      </c>
      <c r="BA6" s="5" t="s">
        <v>56</v>
      </c>
      <c r="BB6" s="5" t="s">
        <v>57</v>
      </c>
      <c r="BC6" s="5" t="s">
        <v>58</v>
      </c>
      <c r="BD6" s="5" t="s">
        <v>59</v>
      </c>
      <c r="BE6" s="5" t="s">
        <v>60</v>
      </c>
      <c r="BF6" s="5" t="s">
        <v>61</v>
      </c>
      <c r="BG6" s="5" t="s">
        <v>62</v>
      </c>
      <c r="BH6" s="5" t="s">
        <v>63</v>
      </c>
    </row>
    <row r="7" spans="1:60">
      <c r="A7" t="s">
        <v>5</v>
      </c>
      <c r="B7" t="s">
        <v>5</v>
      </c>
      <c r="C7" t="s">
        <v>5</v>
      </c>
      <c r="D7" t="s">
        <v>5</v>
      </c>
      <c r="E7" t="s">
        <v>5</v>
      </c>
      <c r="F7" t="s">
        <v>5</v>
      </c>
      <c r="G7" t="s">
        <v>5</v>
      </c>
      <c r="H7" t="s">
        <v>5</v>
      </c>
      <c r="I7" t="s">
        <v>5</v>
      </c>
      <c r="J7" t="s">
        <v>5</v>
      </c>
      <c r="K7" t="s">
        <v>5</v>
      </c>
      <c r="L7" t="s">
        <v>5</v>
      </c>
      <c r="M7" t="s">
        <v>5</v>
      </c>
      <c r="N7" t="s">
        <v>5</v>
      </c>
      <c r="O7" t="s">
        <v>5</v>
      </c>
      <c r="P7" t="s">
        <v>5</v>
      </c>
      <c r="Q7" t="s">
        <v>5</v>
      </c>
      <c r="R7" t="s">
        <v>5</v>
      </c>
      <c r="S7" t="s">
        <v>5</v>
      </c>
      <c r="T7" t="s">
        <v>5</v>
      </c>
      <c r="U7" t="s">
        <v>5</v>
      </c>
      <c r="V7" t="s">
        <v>5</v>
      </c>
      <c r="W7" t="s">
        <v>5</v>
      </c>
      <c r="X7" t="s">
        <v>5</v>
      </c>
      <c r="Y7" t="s">
        <v>5</v>
      </c>
      <c r="Z7" t="s">
        <v>5</v>
      </c>
      <c r="AA7" t="s">
        <v>5</v>
      </c>
      <c r="AB7" t="s">
        <v>5</v>
      </c>
      <c r="AC7" t="s">
        <v>5</v>
      </c>
      <c r="AD7" t="s">
        <v>5</v>
      </c>
      <c r="AE7" t="s">
        <v>5</v>
      </c>
      <c r="AF7" t="s">
        <v>5</v>
      </c>
      <c r="AG7" t="s">
        <v>5</v>
      </c>
      <c r="AH7" t="s">
        <v>5</v>
      </c>
      <c r="AI7" t="s">
        <v>5</v>
      </c>
      <c r="AJ7" t="s">
        <v>5</v>
      </c>
      <c r="AK7" t="s">
        <v>5</v>
      </c>
      <c r="AL7" t="s">
        <v>5</v>
      </c>
      <c r="AM7" t="s">
        <v>5</v>
      </c>
      <c r="AN7" t="s">
        <v>5</v>
      </c>
      <c r="AO7" t="s">
        <v>5</v>
      </c>
      <c r="AP7" t="s">
        <v>5</v>
      </c>
      <c r="AQ7" t="s">
        <v>5</v>
      </c>
      <c r="AR7" t="s">
        <v>5</v>
      </c>
      <c r="AS7" t="s">
        <v>5</v>
      </c>
      <c r="AT7" t="s">
        <v>5</v>
      </c>
      <c r="AU7" t="s">
        <v>5</v>
      </c>
      <c r="AV7" t="s">
        <v>5</v>
      </c>
      <c r="AW7" t="s">
        <v>5</v>
      </c>
      <c r="AX7" t="s">
        <v>5</v>
      </c>
      <c r="AY7" t="s">
        <v>5</v>
      </c>
      <c r="AZ7" t="s">
        <v>5</v>
      </c>
      <c r="BA7" t="s">
        <v>5</v>
      </c>
      <c r="BB7" t="s">
        <v>5</v>
      </c>
      <c r="BC7" t="s">
        <v>5</v>
      </c>
      <c r="BD7" t="s">
        <v>5</v>
      </c>
      <c r="BE7" t="s">
        <v>5</v>
      </c>
      <c r="BF7" t="s">
        <v>5</v>
      </c>
      <c r="BG7" t="s">
        <v>5</v>
      </c>
      <c r="BH7" t="s">
        <v>5</v>
      </c>
    </row>
    <row r="8" spans="1:60" ht="13">
      <c r="A8" t="s">
        <v>5</v>
      </c>
      <c r="B8" s="18" t="s">
        <v>64</v>
      </c>
      <c r="C8" t="s">
        <v>5</v>
      </c>
      <c r="D8" t="s">
        <v>5</v>
      </c>
      <c r="E8" t="s">
        <v>5</v>
      </c>
      <c r="F8" t="s">
        <v>5</v>
      </c>
      <c r="G8" t="s">
        <v>5</v>
      </c>
      <c r="H8" t="s">
        <v>5</v>
      </c>
      <c r="I8" t="s">
        <v>5</v>
      </c>
      <c r="J8" t="s">
        <v>5</v>
      </c>
      <c r="K8" t="s">
        <v>5</v>
      </c>
      <c r="L8" t="s">
        <v>5</v>
      </c>
      <c r="M8" t="s">
        <v>5</v>
      </c>
      <c r="N8" t="s">
        <v>5</v>
      </c>
      <c r="O8" t="s">
        <v>5</v>
      </c>
      <c r="P8" t="s">
        <v>5</v>
      </c>
      <c r="Q8" t="s">
        <v>5</v>
      </c>
      <c r="R8" t="s">
        <v>5</v>
      </c>
      <c r="S8" t="s">
        <v>5</v>
      </c>
      <c r="T8" t="s">
        <v>5</v>
      </c>
      <c r="U8" t="s">
        <v>5</v>
      </c>
      <c r="V8" t="s">
        <v>5</v>
      </c>
      <c r="W8" t="s">
        <v>5</v>
      </c>
      <c r="X8" t="s">
        <v>5</v>
      </c>
      <c r="Y8" t="s">
        <v>5</v>
      </c>
      <c r="Z8" t="s">
        <v>5</v>
      </c>
      <c r="AA8" t="s">
        <v>5</v>
      </c>
      <c r="AB8" t="s">
        <v>5</v>
      </c>
      <c r="AC8" t="s">
        <v>5</v>
      </c>
      <c r="AD8" t="s">
        <v>5</v>
      </c>
      <c r="AE8" t="s">
        <v>5</v>
      </c>
      <c r="AF8" t="s">
        <v>5</v>
      </c>
      <c r="AG8" t="s">
        <v>5</v>
      </c>
      <c r="AH8" t="s">
        <v>5</v>
      </c>
      <c r="AI8" t="s">
        <v>5</v>
      </c>
      <c r="AJ8" t="s">
        <v>5</v>
      </c>
      <c r="AK8" t="s">
        <v>5</v>
      </c>
      <c r="AL8" t="s">
        <v>5</v>
      </c>
      <c r="AM8" t="s">
        <v>5</v>
      </c>
      <c r="AN8" t="s">
        <v>5</v>
      </c>
      <c r="AO8" t="s">
        <v>5</v>
      </c>
      <c r="AP8" t="s">
        <v>5</v>
      </c>
      <c r="AQ8" t="s">
        <v>5</v>
      </c>
      <c r="AR8" t="s">
        <v>5</v>
      </c>
      <c r="AS8" t="s">
        <v>5</v>
      </c>
      <c r="AT8" t="s">
        <v>5</v>
      </c>
      <c r="AU8" t="s">
        <v>5</v>
      </c>
      <c r="AV8" t="s">
        <v>5</v>
      </c>
      <c r="AW8" t="s">
        <v>5</v>
      </c>
      <c r="AX8" t="s">
        <v>5</v>
      </c>
      <c r="AY8" t="s">
        <v>5</v>
      </c>
      <c r="AZ8" t="s">
        <v>5</v>
      </c>
      <c r="BA8" t="s">
        <v>5</v>
      </c>
      <c r="BB8" t="s">
        <v>5</v>
      </c>
      <c r="BC8" t="s">
        <v>5</v>
      </c>
      <c r="BD8" t="s">
        <v>5</v>
      </c>
      <c r="BE8" t="s">
        <v>5</v>
      </c>
      <c r="BF8" t="s">
        <v>5</v>
      </c>
      <c r="BG8" t="s">
        <v>5</v>
      </c>
      <c r="BH8" t="s">
        <v>5</v>
      </c>
    </row>
    <row r="9" spans="1:60">
      <c r="A9" t="s">
        <v>65</v>
      </c>
      <c r="B9" s="1" t="s">
        <v>66</v>
      </c>
      <c r="C9" s="13">
        <v>45.3</v>
      </c>
      <c r="D9" s="13">
        <v>48.1</v>
      </c>
      <c r="E9" s="13">
        <v>51.9</v>
      </c>
      <c r="F9" s="13">
        <v>55.2</v>
      </c>
      <c r="G9" s="13">
        <v>58.7</v>
      </c>
      <c r="H9" s="13">
        <v>63</v>
      </c>
      <c r="I9" s="13">
        <v>68</v>
      </c>
      <c r="J9" s="13">
        <v>73.400000000000006</v>
      </c>
      <c r="K9" s="13">
        <v>79.400000000000006</v>
      </c>
      <c r="L9" s="13">
        <v>87.6</v>
      </c>
      <c r="M9" s="13">
        <v>95.2</v>
      </c>
      <c r="N9" s="13">
        <v>105.2</v>
      </c>
      <c r="O9" s="13">
        <v>114.8</v>
      </c>
      <c r="P9" s="13">
        <v>125.6</v>
      </c>
      <c r="Q9" s="13">
        <v>138.30000000000001</v>
      </c>
      <c r="R9" s="13">
        <v>153</v>
      </c>
      <c r="S9" s="13">
        <v>166.4</v>
      </c>
      <c r="T9" s="13">
        <v>181.5</v>
      </c>
      <c r="U9" s="13">
        <v>204.5</v>
      </c>
      <c r="V9" s="13">
        <v>228.9</v>
      </c>
      <c r="W9" s="13">
        <v>260.7</v>
      </c>
      <c r="X9" s="13">
        <v>293.89999999999998</v>
      </c>
      <c r="Y9" s="13">
        <v>325.60000000000002</v>
      </c>
      <c r="Z9" s="13">
        <v>355.8</v>
      </c>
      <c r="AA9" s="13">
        <v>387.7</v>
      </c>
      <c r="AB9" s="13">
        <v>415.8</v>
      </c>
      <c r="AC9" s="13">
        <v>451.6</v>
      </c>
      <c r="AD9" s="13">
        <v>495.3</v>
      </c>
      <c r="AE9" s="13">
        <v>546.79999999999995</v>
      </c>
      <c r="AF9" s="13">
        <v>592.4</v>
      </c>
      <c r="AG9" s="13">
        <v>642.5</v>
      </c>
      <c r="AH9" s="13">
        <v>683.9</v>
      </c>
      <c r="AI9" s="13">
        <v>728.7</v>
      </c>
      <c r="AJ9" s="13">
        <v>781.1</v>
      </c>
      <c r="AK9" s="13">
        <v>832.4</v>
      </c>
      <c r="AL9" s="13">
        <v>885.7</v>
      </c>
      <c r="AM9" s="13">
        <v>931.6</v>
      </c>
      <c r="AN9" s="13">
        <v>984.3</v>
      </c>
      <c r="AO9" s="13">
        <v>1049.5</v>
      </c>
      <c r="AP9" s="13">
        <v>1122.0999999999999</v>
      </c>
      <c r="AQ9" s="13">
        <v>1202.7</v>
      </c>
      <c r="AR9" s="13">
        <v>1279.4000000000001</v>
      </c>
      <c r="AS9" s="13">
        <v>1357.2</v>
      </c>
      <c r="AT9" s="13">
        <v>1427</v>
      </c>
      <c r="AU9" s="13">
        <v>1510.9</v>
      </c>
      <c r="AV9" s="13">
        <v>1599.5</v>
      </c>
      <c r="AW9" s="13">
        <v>1689.4</v>
      </c>
      <c r="AX9" s="13">
        <v>1749.6</v>
      </c>
      <c r="AY9" s="13">
        <v>1855.3</v>
      </c>
      <c r="AZ9" s="13">
        <v>1913.6</v>
      </c>
      <c r="BA9" s="13">
        <v>1928.8</v>
      </c>
      <c r="BB9" s="13">
        <v>1974.4</v>
      </c>
      <c r="BC9" s="13">
        <v>2029.4</v>
      </c>
      <c r="BD9" s="13">
        <v>2084.3000000000002</v>
      </c>
      <c r="BE9" s="13">
        <v>2164.6</v>
      </c>
      <c r="BF9" s="13">
        <v>2261</v>
      </c>
      <c r="BG9" s="13">
        <v>2354.5</v>
      </c>
      <c r="BH9" s="13">
        <v>2450.6</v>
      </c>
    </row>
    <row r="10" spans="1:60">
      <c r="A10" t="s">
        <v>67</v>
      </c>
      <c r="B10" s="1" t="s">
        <v>68</v>
      </c>
      <c r="C10" s="13">
        <v>8.1999999999999993</v>
      </c>
      <c r="D10" s="13">
        <v>8.5</v>
      </c>
      <c r="E10" s="13">
        <v>8.8000000000000007</v>
      </c>
      <c r="F10" s="13">
        <v>9.3000000000000007</v>
      </c>
      <c r="G10" s="13">
        <v>9.9</v>
      </c>
      <c r="H10" s="13">
        <v>10.7</v>
      </c>
      <c r="I10" s="13">
        <v>11.5</v>
      </c>
      <c r="J10" s="13">
        <v>12.4</v>
      </c>
      <c r="K10" s="13">
        <v>13.6</v>
      </c>
      <c r="L10" s="13">
        <v>15.2</v>
      </c>
      <c r="M10" s="13">
        <v>16.5</v>
      </c>
      <c r="N10" s="13">
        <v>18.2</v>
      </c>
      <c r="O10" s="13">
        <v>20.3</v>
      </c>
      <c r="P10" s="13">
        <v>23.3</v>
      </c>
      <c r="Q10" s="13">
        <v>27</v>
      </c>
      <c r="R10" s="13">
        <v>30.9</v>
      </c>
      <c r="S10" s="13">
        <v>34.299999999999997</v>
      </c>
      <c r="T10" s="13">
        <v>39.6</v>
      </c>
      <c r="U10" s="13">
        <v>46.6</v>
      </c>
      <c r="V10" s="13">
        <v>54.4</v>
      </c>
      <c r="W10" s="13">
        <v>62.2</v>
      </c>
      <c r="X10" s="13">
        <v>68.5</v>
      </c>
      <c r="Y10" s="13">
        <v>72.900000000000006</v>
      </c>
      <c r="Z10" s="13">
        <v>76</v>
      </c>
      <c r="AA10" s="13">
        <v>80.900000000000006</v>
      </c>
      <c r="AB10" s="13">
        <v>86.2</v>
      </c>
      <c r="AC10" s="13">
        <v>93.4</v>
      </c>
      <c r="AD10" s="13">
        <v>101.8</v>
      </c>
      <c r="AE10" s="13">
        <v>109.9</v>
      </c>
      <c r="AF10" s="13">
        <v>118.2</v>
      </c>
      <c r="AG10" s="13">
        <v>125.1</v>
      </c>
      <c r="AH10" s="13">
        <v>130.6</v>
      </c>
      <c r="AI10" s="13">
        <v>136.30000000000001</v>
      </c>
      <c r="AJ10" s="13">
        <v>145.69999999999999</v>
      </c>
      <c r="AK10" s="13">
        <v>155.30000000000001</v>
      </c>
      <c r="AL10" s="13">
        <v>164.8</v>
      </c>
      <c r="AM10" s="13">
        <v>172.7</v>
      </c>
      <c r="AN10" s="13">
        <v>182.1</v>
      </c>
      <c r="AO10" s="13">
        <v>194.5</v>
      </c>
      <c r="AP10" s="13">
        <v>210.9</v>
      </c>
      <c r="AQ10" s="13">
        <v>230.1</v>
      </c>
      <c r="AR10" s="13">
        <v>250.2</v>
      </c>
      <c r="AS10" s="13">
        <v>266.60000000000002</v>
      </c>
      <c r="AT10" s="13">
        <v>290.8</v>
      </c>
      <c r="AU10" s="13">
        <v>323.39999999999998</v>
      </c>
      <c r="AV10" s="13">
        <v>362.1</v>
      </c>
      <c r="AW10" s="13">
        <v>396.2</v>
      </c>
      <c r="AX10" s="13">
        <v>413.7</v>
      </c>
      <c r="AY10" s="13">
        <v>414.6</v>
      </c>
      <c r="AZ10" s="13">
        <v>403.3</v>
      </c>
      <c r="BA10" s="13">
        <v>400.5</v>
      </c>
      <c r="BB10" s="13">
        <v>398.2</v>
      </c>
      <c r="BC10" s="13">
        <v>404.6</v>
      </c>
      <c r="BD10" s="13">
        <v>427.7</v>
      </c>
      <c r="BE10" s="13">
        <v>456.1</v>
      </c>
      <c r="BF10" s="13">
        <v>472.7</v>
      </c>
      <c r="BG10" s="13">
        <v>495.3</v>
      </c>
      <c r="BH10" s="13">
        <v>523.1</v>
      </c>
    </row>
    <row r="11" spans="1:60">
      <c r="A11" t="s">
        <v>69</v>
      </c>
      <c r="B11" s="1" t="s">
        <v>70</v>
      </c>
      <c r="C11" s="13">
        <v>37.1</v>
      </c>
      <c r="D11" s="13">
        <v>39.6</v>
      </c>
      <c r="E11" s="13">
        <v>43</v>
      </c>
      <c r="F11" s="13">
        <v>45.9</v>
      </c>
      <c r="G11" s="13">
        <v>48.8</v>
      </c>
      <c r="H11" s="13">
        <v>52.3</v>
      </c>
      <c r="I11" s="13">
        <v>56.5</v>
      </c>
      <c r="J11" s="13">
        <v>61</v>
      </c>
      <c r="K11" s="13">
        <v>65.7</v>
      </c>
      <c r="L11" s="13">
        <v>72.400000000000006</v>
      </c>
      <c r="M11" s="13">
        <v>78.7</v>
      </c>
      <c r="N11" s="13">
        <v>87</v>
      </c>
      <c r="O11" s="13">
        <v>94.5</v>
      </c>
      <c r="P11" s="13">
        <v>102.3</v>
      </c>
      <c r="Q11" s="13">
        <v>111.3</v>
      </c>
      <c r="R11" s="13">
        <v>122.1</v>
      </c>
      <c r="S11" s="13">
        <v>132.1</v>
      </c>
      <c r="T11" s="13">
        <v>141.9</v>
      </c>
      <c r="U11" s="13">
        <v>157.9</v>
      </c>
      <c r="V11" s="13">
        <v>174.5</v>
      </c>
      <c r="W11" s="13">
        <v>198.5</v>
      </c>
      <c r="X11" s="13">
        <v>225.5</v>
      </c>
      <c r="Y11" s="13">
        <v>252.7</v>
      </c>
      <c r="Z11" s="13">
        <v>279.8</v>
      </c>
      <c r="AA11" s="13">
        <v>306.8</v>
      </c>
      <c r="AB11" s="13">
        <v>329.6</v>
      </c>
      <c r="AC11" s="13">
        <v>358.2</v>
      </c>
      <c r="AD11" s="13">
        <v>393.5</v>
      </c>
      <c r="AE11" s="13">
        <v>436.9</v>
      </c>
      <c r="AF11" s="13">
        <v>474.2</v>
      </c>
      <c r="AG11" s="13">
        <v>517.29999999999995</v>
      </c>
      <c r="AH11" s="13">
        <v>553.4</v>
      </c>
      <c r="AI11" s="13">
        <v>592.4</v>
      </c>
      <c r="AJ11" s="13">
        <v>635.29999999999995</v>
      </c>
      <c r="AK11" s="13">
        <v>677.2</v>
      </c>
      <c r="AL11" s="13">
        <v>720.9</v>
      </c>
      <c r="AM11" s="13">
        <v>758.9</v>
      </c>
      <c r="AN11" s="13">
        <v>802.2</v>
      </c>
      <c r="AO11" s="13">
        <v>854.9</v>
      </c>
      <c r="AP11" s="13">
        <v>911.1</v>
      </c>
      <c r="AQ11" s="13">
        <v>972.7</v>
      </c>
      <c r="AR11" s="13">
        <v>1029.2</v>
      </c>
      <c r="AS11" s="13">
        <v>1090.5999999999999</v>
      </c>
      <c r="AT11" s="13">
        <v>1136.3</v>
      </c>
      <c r="AU11" s="13">
        <v>1187.5</v>
      </c>
      <c r="AV11" s="13">
        <v>1237.5</v>
      </c>
      <c r="AW11" s="13">
        <v>1293.2</v>
      </c>
      <c r="AX11" s="13">
        <v>1335.9</v>
      </c>
      <c r="AY11" s="13">
        <v>1440.7</v>
      </c>
      <c r="AZ11" s="13">
        <v>1510.3</v>
      </c>
      <c r="BA11" s="13">
        <v>1528.3</v>
      </c>
      <c r="BB11" s="13">
        <v>1576.1</v>
      </c>
      <c r="BC11" s="13">
        <v>1624.8</v>
      </c>
      <c r="BD11" s="13">
        <v>1656.6</v>
      </c>
      <c r="BE11" s="13">
        <v>1708.4</v>
      </c>
      <c r="BF11" s="13">
        <v>1788.3</v>
      </c>
      <c r="BG11" s="13">
        <v>1859.2</v>
      </c>
      <c r="BH11" s="13">
        <v>1927.5</v>
      </c>
    </row>
    <row r="12" spans="1:60">
      <c r="A12" t="s">
        <v>71</v>
      </c>
      <c r="B12" t="s">
        <v>72</v>
      </c>
      <c r="C12" s="13">
        <v>13.9</v>
      </c>
      <c r="D12" s="13">
        <v>14.5</v>
      </c>
      <c r="E12" s="13">
        <v>15.6</v>
      </c>
      <c r="F12" s="13">
        <v>16.7</v>
      </c>
      <c r="G12" s="13">
        <v>17.899999999999999</v>
      </c>
      <c r="H12" s="13">
        <v>19.3</v>
      </c>
      <c r="I12" s="13">
        <v>21.3</v>
      </c>
      <c r="J12" s="13">
        <v>23.4</v>
      </c>
      <c r="K12" s="13">
        <v>26.1</v>
      </c>
      <c r="L12" s="13">
        <v>29.5</v>
      </c>
      <c r="M12" s="13">
        <v>32.4</v>
      </c>
      <c r="N12" s="13">
        <v>35.6</v>
      </c>
      <c r="O12" s="13">
        <v>38.9</v>
      </c>
      <c r="P12" s="13">
        <v>43</v>
      </c>
      <c r="Q12" s="13">
        <v>47.1</v>
      </c>
      <c r="R12" s="13">
        <v>52</v>
      </c>
      <c r="S12" s="13">
        <v>57.1</v>
      </c>
      <c r="T12" s="13">
        <v>62.4</v>
      </c>
      <c r="U12" s="13">
        <v>69.5</v>
      </c>
      <c r="V12" s="13">
        <v>76.900000000000006</v>
      </c>
      <c r="W12" s="13">
        <v>86.5</v>
      </c>
      <c r="X12" s="13">
        <v>96.8</v>
      </c>
      <c r="Y12" s="13">
        <v>107.3</v>
      </c>
      <c r="Z12" s="13">
        <v>118.1</v>
      </c>
      <c r="AA12" s="13">
        <v>129.9</v>
      </c>
      <c r="AB12" s="13">
        <v>139.5</v>
      </c>
      <c r="AC12" s="13">
        <v>152.1</v>
      </c>
      <c r="AD12" s="13">
        <v>171</v>
      </c>
      <c r="AE12" s="13">
        <v>193.1</v>
      </c>
      <c r="AF12" s="13">
        <v>211.7</v>
      </c>
      <c r="AG12" s="13">
        <v>233.7</v>
      </c>
      <c r="AH12" s="13">
        <v>252.4</v>
      </c>
      <c r="AI12" s="13">
        <v>273</v>
      </c>
      <c r="AJ12" s="13">
        <v>291.39999999999998</v>
      </c>
      <c r="AK12" s="13">
        <v>307.60000000000002</v>
      </c>
      <c r="AL12" s="13">
        <v>324.2</v>
      </c>
      <c r="AM12" s="13">
        <v>339.7</v>
      </c>
      <c r="AN12" s="13">
        <v>358.2</v>
      </c>
      <c r="AO12" s="13">
        <v>385</v>
      </c>
      <c r="AP12" s="13">
        <v>407.6</v>
      </c>
      <c r="AQ12" s="13">
        <v>434.9</v>
      </c>
      <c r="AR12" s="13">
        <v>453.4</v>
      </c>
      <c r="AS12" s="13">
        <v>489.1</v>
      </c>
      <c r="AT12" s="13">
        <v>517.70000000000005</v>
      </c>
      <c r="AU12" s="13">
        <v>545.6</v>
      </c>
      <c r="AV12" s="13">
        <v>563.4</v>
      </c>
      <c r="AW12" s="13">
        <v>590.9</v>
      </c>
      <c r="AX12" s="13">
        <v>616.79999999999995</v>
      </c>
      <c r="AY12" s="13">
        <v>658.2</v>
      </c>
      <c r="AZ12" s="13">
        <v>686.6</v>
      </c>
      <c r="BA12" s="13">
        <v>696.4</v>
      </c>
      <c r="BB12" s="13">
        <v>723.9</v>
      </c>
      <c r="BC12" s="13">
        <v>759.2</v>
      </c>
      <c r="BD12" s="13">
        <v>779.8</v>
      </c>
      <c r="BE12" s="13">
        <v>809.6</v>
      </c>
      <c r="BF12" s="13">
        <v>851.7</v>
      </c>
      <c r="BG12" s="13">
        <v>883.9</v>
      </c>
      <c r="BH12" s="13">
        <v>915.5</v>
      </c>
    </row>
    <row r="13" spans="1:60">
      <c r="A13" t="s">
        <v>73</v>
      </c>
      <c r="B13" t="s">
        <v>74</v>
      </c>
      <c r="C13" s="13">
        <v>13.3</v>
      </c>
      <c r="D13" s="13">
        <v>13.9</v>
      </c>
      <c r="E13" s="13">
        <v>14.9</v>
      </c>
      <c r="F13" s="13">
        <v>15.8</v>
      </c>
      <c r="G13" s="13">
        <v>17</v>
      </c>
      <c r="H13" s="13">
        <v>18.3</v>
      </c>
      <c r="I13" s="13">
        <v>20.100000000000001</v>
      </c>
      <c r="J13" s="13">
        <v>22</v>
      </c>
      <c r="K13" s="13">
        <v>24.6</v>
      </c>
      <c r="L13" s="13">
        <v>27.7</v>
      </c>
      <c r="M13" s="13">
        <v>30.3</v>
      </c>
      <c r="N13" s="13">
        <v>33.1</v>
      </c>
      <c r="O13" s="13">
        <v>35.9</v>
      </c>
      <c r="P13" s="13">
        <v>39.299999999999997</v>
      </c>
      <c r="Q13" s="13">
        <v>42.9</v>
      </c>
      <c r="R13" s="13">
        <v>47</v>
      </c>
      <c r="S13" s="13">
        <v>51.5</v>
      </c>
      <c r="T13" s="13">
        <v>55.9</v>
      </c>
      <c r="U13" s="13">
        <v>62.6</v>
      </c>
      <c r="V13" s="13">
        <v>69.2</v>
      </c>
      <c r="W13" s="13">
        <v>77.8</v>
      </c>
      <c r="X13" s="13">
        <v>86.9</v>
      </c>
      <c r="Y13" s="13">
        <v>96.3</v>
      </c>
      <c r="Z13" s="13">
        <v>104.7</v>
      </c>
      <c r="AA13" s="13">
        <v>113.9</v>
      </c>
      <c r="AB13" s="13">
        <v>121.8</v>
      </c>
      <c r="AC13" s="13">
        <v>132.6</v>
      </c>
      <c r="AD13" s="13">
        <v>149.1</v>
      </c>
      <c r="AE13" s="13">
        <v>169.4</v>
      </c>
      <c r="AF13" s="13">
        <v>184.7</v>
      </c>
      <c r="AG13" s="13">
        <v>203.1</v>
      </c>
      <c r="AH13" s="13">
        <v>218.3</v>
      </c>
      <c r="AI13" s="13">
        <v>234.8</v>
      </c>
      <c r="AJ13" s="13">
        <v>250.3</v>
      </c>
      <c r="AK13" s="13">
        <v>264.3</v>
      </c>
      <c r="AL13" s="13">
        <v>278.5</v>
      </c>
      <c r="AM13" s="13">
        <v>292.39999999999998</v>
      </c>
      <c r="AN13" s="13">
        <v>308.7</v>
      </c>
      <c r="AO13" s="13">
        <v>330</v>
      </c>
      <c r="AP13" s="13">
        <v>347.3</v>
      </c>
      <c r="AQ13" s="13">
        <v>371.4</v>
      </c>
      <c r="AR13" s="13">
        <v>386.7</v>
      </c>
      <c r="AS13" s="13">
        <v>412.1</v>
      </c>
      <c r="AT13" s="13">
        <v>432.5</v>
      </c>
      <c r="AU13" s="13">
        <v>452.2</v>
      </c>
      <c r="AV13" s="13">
        <v>466.2</v>
      </c>
      <c r="AW13" s="13">
        <v>490.9</v>
      </c>
      <c r="AX13" s="13">
        <v>516</v>
      </c>
      <c r="AY13" s="13">
        <v>549.9</v>
      </c>
      <c r="AZ13" s="13">
        <v>566.1</v>
      </c>
      <c r="BA13" s="13">
        <v>577.29999999999995</v>
      </c>
      <c r="BB13" s="13">
        <v>597</v>
      </c>
      <c r="BC13" s="13">
        <v>624.70000000000005</v>
      </c>
      <c r="BD13" s="13">
        <v>641.70000000000005</v>
      </c>
      <c r="BE13" s="13">
        <v>667.2</v>
      </c>
      <c r="BF13" s="13">
        <v>704.2</v>
      </c>
      <c r="BG13" s="13">
        <v>727.2</v>
      </c>
      <c r="BH13" s="13" t="s">
        <v>75</v>
      </c>
    </row>
    <row r="14" spans="1:60">
      <c r="A14" t="s">
        <v>76</v>
      </c>
      <c r="B14" t="s">
        <v>77</v>
      </c>
      <c r="C14" s="13">
        <v>0.6</v>
      </c>
      <c r="D14" s="13">
        <v>0.6</v>
      </c>
      <c r="E14" s="13">
        <v>0.7</v>
      </c>
      <c r="F14" s="13">
        <v>0.8</v>
      </c>
      <c r="G14" s="13">
        <v>0.9</v>
      </c>
      <c r="H14" s="13">
        <v>1</v>
      </c>
      <c r="I14" s="13">
        <v>1.2</v>
      </c>
      <c r="J14" s="13">
        <v>1.4</v>
      </c>
      <c r="K14" s="13">
        <v>1.5</v>
      </c>
      <c r="L14" s="13">
        <v>1.8</v>
      </c>
      <c r="M14" s="13">
        <v>2.1</v>
      </c>
      <c r="N14" s="13">
        <v>2.5</v>
      </c>
      <c r="O14" s="13">
        <v>3</v>
      </c>
      <c r="P14" s="13">
        <v>3.7</v>
      </c>
      <c r="Q14" s="13">
        <v>4.3</v>
      </c>
      <c r="R14" s="13">
        <v>4.9000000000000004</v>
      </c>
      <c r="S14" s="13">
        <v>5.6</v>
      </c>
      <c r="T14" s="13">
        <v>6.4</v>
      </c>
      <c r="U14" s="13">
        <v>6.9</v>
      </c>
      <c r="V14" s="13">
        <v>7.8</v>
      </c>
      <c r="W14" s="13">
        <v>8.6999999999999993</v>
      </c>
      <c r="X14" s="13">
        <v>9.9</v>
      </c>
      <c r="Y14" s="13">
        <v>11</v>
      </c>
      <c r="Z14" s="13">
        <v>13.4</v>
      </c>
      <c r="AA14" s="13">
        <v>16.100000000000001</v>
      </c>
      <c r="AB14" s="13">
        <v>17.7</v>
      </c>
      <c r="AC14" s="13">
        <v>19.5</v>
      </c>
      <c r="AD14" s="13">
        <v>21.9</v>
      </c>
      <c r="AE14" s="13">
        <v>23.7</v>
      </c>
      <c r="AF14" s="13">
        <v>27</v>
      </c>
      <c r="AG14" s="13">
        <v>30.6</v>
      </c>
      <c r="AH14" s="13">
        <v>34.1</v>
      </c>
      <c r="AI14" s="13">
        <v>38.200000000000003</v>
      </c>
      <c r="AJ14" s="13">
        <v>41.1</v>
      </c>
      <c r="AK14" s="13">
        <v>43.3</v>
      </c>
      <c r="AL14" s="13">
        <v>45.6</v>
      </c>
      <c r="AM14" s="13">
        <v>47.3</v>
      </c>
      <c r="AN14" s="13">
        <v>49.5</v>
      </c>
      <c r="AO14" s="13">
        <v>54.9</v>
      </c>
      <c r="AP14" s="13">
        <v>60.2</v>
      </c>
      <c r="AQ14" s="13">
        <v>63.5</v>
      </c>
      <c r="AR14" s="13">
        <v>66.7</v>
      </c>
      <c r="AS14" s="13">
        <v>77</v>
      </c>
      <c r="AT14" s="13">
        <v>85.2</v>
      </c>
      <c r="AU14" s="13">
        <v>93.4</v>
      </c>
      <c r="AV14" s="13">
        <v>97.1</v>
      </c>
      <c r="AW14" s="13">
        <v>100</v>
      </c>
      <c r="AX14" s="13">
        <v>100.8</v>
      </c>
      <c r="AY14" s="13">
        <v>108.3</v>
      </c>
      <c r="AZ14" s="13">
        <v>120.5</v>
      </c>
      <c r="BA14" s="13">
        <v>119.1</v>
      </c>
      <c r="BB14" s="13">
        <v>126.9</v>
      </c>
      <c r="BC14" s="13">
        <v>134.4</v>
      </c>
      <c r="BD14" s="13">
        <v>138.1</v>
      </c>
      <c r="BE14" s="13">
        <v>142.4</v>
      </c>
      <c r="BF14" s="13">
        <v>147.6</v>
      </c>
      <c r="BG14" s="13">
        <v>156.69999999999999</v>
      </c>
      <c r="BH14" s="13" t="s">
        <v>75</v>
      </c>
    </row>
    <row r="15" spans="1:60">
      <c r="A15" t="s">
        <v>78</v>
      </c>
      <c r="B15" t="s">
        <v>79</v>
      </c>
      <c r="C15" s="13">
        <v>5.6</v>
      </c>
      <c r="D15" s="13">
        <v>6.2</v>
      </c>
      <c r="E15" s="13">
        <v>6.7</v>
      </c>
      <c r="F15" s="13">
        <v>7.4</v>
      </c>
      <c r="G15" s="13">
        <v>8.1</v>
      </c>
      <c r="H15" s="13">
        <v>8.8000000000000007</v>
      </c>
      <c r="I15" s="13">
        <v>9.5</v>
      </c>
      <c r="J15" s="13">
        <v>10.6</v>
      </c>
      <c r="K15" s="13">
        <v>12</v>
      </c>
      <c r="L15" s="13">
        <v>13.4</v>
      </c>
      <c r="M15" s="13">
        <v>15.2</v>
      </c>
      <c r="N15" s="13">
        <v>16.7</v>
      </c>
      <c r="O15" s="13">
        <v>18.100000000000001</v>
      </c>
      <c r="P15" s="13">
        <v>19.5</v>
      </c>
      <c r="Q15" s="13">
        <v>20.8</v>
      </c>
      <c r="R15" s="13">
        <v>22.9</v>
      </c>
      <c r="S15" s="13">
        <v>25.3</v>
      </c>
      <c r="T15" s="13">
        <v>27.8</v>
      </c>
      <c r="U15" s="13">
        <v>28.4</v>
      </c>
      <c r="V15" s="13">
        <v>29.2</v>
      </c>
      <c r="W15" s="13">
        <v>31.8</v>
      </c>
      <c r="X15" s="13">
        <v>35.1</v>
      </c>
      <c r="Y15" s="13">
        <v>38.4</v>
      </c>
      <c r="Z15" s="13">
        <v>40.9</v>
      </c>
      <c r="AA15" s="13">
        <v>44</v>
      </c>
      <c r="AB15" s="13">
        <v>46.7</v>
      </c>
      <c r="AC15" s="13">
        <v>49.5</v>
      </c>
      <c r="AD15" s="13">
        <v>54.1</v>
      </c>
      <c r="AE15" s="13">
        <v>57.7</v>
      </c>
      <c r="AF15" s="13">
        <v>62.5</v>
      </c>
      <c r="AG15" s="13">
        <v>66.5</v>
      </c>
      <c r="AH15" s="13">
        <v>71.5</v>
      </c>
      <c r="AI15" s="13">
        <v>73.900000000000006</v>
      </c>
      <c r="AJ15" s="13">
        <v>73.8</v>
      </c>
      <c r="AK15" s="13">
        <v>77.2</v>
      </c>
      <c r="AL15" s="13">
        <v>77.5</v>
      </c>
      <c r="AM15" s="13">
        <v>80</v>
      </c>
      <c r="AN15" s="13">
        <v>82.9</v>
      </c>
      <c r="AO15" s="13">
        <v>84.4</v>
      </c>
      <c r="AP15" s="13">
        <v>87.3</v>
      </c>
      <c r="AQ15" s="13">
        <v>90.3</v>
      </c>
      <c r="AR15" s="13">
        <v>95.3</v>
      </c>
      <c r="AS15" s="13">
        <v>103</v>
      </c>
      <c r="AT15" s="13">
        <v>108.8</v>
      </c>
      <c r="AU15" s="13">
        <v>114.7</v>
      </c>
      <c r="AV15" s="13">
        <v>120.7</v>
      </c>
      <c r="AW15" s="13">
        <v>130.80000000000001</v>
      </c>
      <c r="AX15" s="13">
        <v>135.1</v>
      </c>
      <c r="AY15" s="13">
        <v>143.19999999999999</v>
      </c>
      <c r="AZ15" s="13">
        <v>152.4</v>
      </c>
      <c r="BA15" s="13">
        <v>152.80000000000001</v>
      </c>
      <c r="BB15" s="13">
        <v>154.9</v>
      </c>
      <c r="BC15" s="13">
        <v>156</v>
      </c>
      <c r="BD15" s="13">
        <v>157.69999999999999</v>
      </c>
      <c r="BE15" s="13">
        <v>163.80000000000001</v>
      </c>
      <c r="BF15" s="13">
        <v>168.9</v>
      </c>
      <c r="BG15" s="13">
        <v>175.6</v>
      </c>
      <c r="BH15" s="13" t="s">
        <v>75</v>
      </c>
    </row>
    <row r="16" spans="1:60">
      <c r="A16" t="s">
        <v>80</v>
      </c>
      <c r="B16" t="s">
        <v>81</v>
      </c>
      <c r="C16" s="13">
        <v>17.600000000000001</v>
      </c>
      <c r="D16" s="13">
        <v>19</v>
      </c>
      <c r="E16" s="13">
        <v>20.7</v>
      </c>
      <c r="F16" s="13">
        <v>21.8</v>
      </c>
      <c r="G16" s="13">
        <v>22.9</v>
      </c>
      <c r="H16" s="13">
        <v>24.2</v>
      </c>
      <c r="I16" s="13">
        <v>25.7</v>
      </c>
      <c r="J16" s="13">
        <v>26.9</v>
      </c>
      <c r="K16" s="13">
        <v>27.7</v>
      </c>
      <c r="L16" s="13">
        <v>29.5</v>
      </c>
      <c r="M16" s="13">
        <v>31.1</v>
      </c>
      <c r="N16" s="13">
        <v>34.6</v>
      </c>
      <c r="O16" s="13">
        <v>37.5</v>
      </c>
      <c r="P16" s="13">
        <v>39.700000000000003</v>
      </c>
      <c r="Q16" s="13">
        <v>43.3</v>
      </c>
      <c r="R16" s="13">
        <v>47.2</v>
      </c>
      <c r="S16" s="13">
        <v>49.7</v>
      </c>
      <c r="T16" s="13">
        <v>51.7</v>
      </c>
      <c r="U16" s="13">
        <v>60</v>
      </c>
      <c r="V16" s="13">
        <v>68.400000000000006</v>
      </c>
      <c r="W16" s="13">
        <v>80.099999999999994</v>
      </c>
      <c r="X16" s="13">
        <v>93.5</v>
      </c>
      <c r="Y16" s="13">
        <v>107</v>
      </c>
      <c r="Z16" s="13">
        <v>120.7</v>
      </c>
      <c r="AA16" s="13">
        <v>132.9</v>
      </c>
      <c r="AB16" s="13">
        <v>143.4</v>
      </c>
      <c r="AC16" s="13">
        <v>156.5</v>
      </c>
      <c r="AD16" s="13">
        <v>168.4</v>
      </c>
      <c r="AE16" s="13">
        <v>186.1</v>
      </c>
      <c r="AF16" s="13">
        <v>199.9</v>
      </c>
      <c r="AG16" s="13">
        <v>217.2</v>
      </c>
      <c r="AH16" s="13">
        <v>229.5</v>
      </c>
      <c r="AI16" s="13">
        <v>245.5</v>
      </c>
      <c r="AJ16" s="13">
        <v>270.2</v>
      </c>
      <c r="AK16" s="13">
        <v>292.39999999999998</v>
      </c>
      <c r="AL16" s="13">
        <v>319.2</v>
      </c>
      <c r="AM16" s="13">
        <v>339.2</v>
      </c>
      <c r="AN16" s="13">
        <v>361.1</v>
      </c>
      <c r="AO16" s="13">
        <v>385.6</v>
      </c>
      <c r="AP16" s="13">
        <v>416.3</v>
      </c>
      <c r="AQ16" s="13">
        <v>447.5</v>
      </c>
      <c r="AR16" s="13">
        <v>480.5</v>
      </c>
      <c r="AS16" s="13">
        <v>498.5</v>
      </c>
      <c r="AT16" s="13">
        <v>509.7</v>
      </c>
      <c r="AU16" s="13">
        <v>527.20000000000005</v>
      </c>
      <c r="AV16" s="13">
        <v>553.4</v>
      </c>
      <c r="AW16" s="13">
        <v>571.5</v>
      </c>
      <c r="AX16" s="13">
        <v>584</v>
      </c>
      <c r="AY16" s="13">
        <v>639.29999999999995</v>
      </c>
      <c r="AZ16" s="13">
        <v>671.3</v>
      </c>
      <c r="BA16" s="13">
        <v>679.1</v>
      </c>
      <c r="BB16" s="13">
        <v>697.2</v>
      </c>
      <c r="BC16" s="13">
        <v>709.6</v>
      </c>
      <c r="BD16" s="13">
        <v>719</v>
      </c>
      <c r="BE16" s="13">
        <v>735.1</v>
      </c>
      <c r="BF16" s="13">
        <v>767.7</v>
      </c>
      <c r="BG16" s="13">
        <v>799.8</v>
      </c>
      <c r="BH16" s="13" t="s">
        <v>75</v>
      </c>
    </row>
    <row r="17" spans="1:62">
      <c r="A17" t="s">
        <v>82</v>
      </c>
      <c r="B17" s="1" t="s">
        <v>83</v>
      </c>
      <c r="C17" s="13">
        <v>407</v>
      </c>
      <c r="D17" s="13">
        <v>422.1</v>
      </c>
      <c r="E17" s="13">
        <v>450.8</v>
      </c>
      <c r="F17" s="13">
        <v>474.3</v>
      </c>
      <c r="G17" s="13">
        <v>508.2</v>
      </c>
      <c r="H17" s="13">
        <v>548.1</v>
      </c>
      <c r="I17" s="13">
        <v>601.6</v>
      </c>
      <c r="J17" s="13">
        <v>641.4</v>
      </c>
      <c r="K17" s="13">
        <v>701.1</v>
      </c>
      <c r="L17" s="13">
        <v>768.1</v>
      </c>
      <c r="M17" s="13">
        <v>821.1</v>
      </c>
      <c r="N17" s="13">
        <v>878.7</v>
      </c>
      <c r="O17" s="13">
        <v>966.9</v>
      </c>
      <c r="P17" s="13">
        <v>1081.8</v>
      </c>
      <c r="Q17" s="13">
        <v>1179.8</v>
      </c>
      <c r="R17" s="13">
        <v>1262.3</v>
      </c>
      <c r="S17" s="13">
        <v>1391.7</v>
      </c>
      <c r="T17" s="13">
        <v>1546.5</v>
      </c>
      <c r="U17" s="13">
        <v>1749.7</v>
      </c>
      <c r="V17" s="13">
        <v>1959.1</v>
      </c>
      <c r="W17" s="13">
        <v>2160</v>
      </c>
      <c r="X17" s="13">
        <v>2424.1999999999998</v>
      </c>
      <c r="Y17" s="13">
        <v>2573.6</v>
      </c>
      <c r="Z17" s="13">
        <v>2743.1</v>
      </c>
      <c r="AA17" s="13">
        <v>3061.9</v>
      </c>
      <c r="AB17" s="13">
        <v>3280.1</v>
      </c>
      <c r="AC17" s="13">
        <v>3479.5</v>
      </c>
      <c r="AD17" s="13">
        <v>3713.5</v>
      </c>
      <c r="AE17" s="13">
        <v>4037.9</v>
      </c>
      <c r="AF17" s="13">
        <v>4345.2</v>
      </c>
      <c r="AG17" s="13">
        <v>4598.8</v>
      </c>
      <c r="AH17" s="13">
        <v>4713.1000000000004</v>
      </c>
      <c r="AI17" s="13">
        <v>5000.5</v>
      </c>
      <c r="AJ17" s="13">
        <v>5219</v>
      </c>
      <c r="AK17" s="13">
        <v>5496.3</v>
      </c>
      <c r="AL17" s="13">
        <v>5789.4</v>
      </c>
      <c r="AM17" s="13">
        <v>6133.1</v>
      </c>
      <c r="AN17" s="13">
        <v>6545.5</v>
      </c>
      <c r="AO17" s="13">
        <v>7052.8</v>
      </c>
      <c r="AP17" s="13">
        <v>7435.4</v>
      </c>
      <c r="AQ17" s="13">
        <v>8038.9</v>
      </c>
      <c r="AR17" s="13">
        <v>8308</v>
      </c>
      <c r="AS17" s="13">
        <v>8410.2999999999993</v>
      </c>
      <c r="AT17" s="13">
        <v>8717.6</v>
      </c>
      <c r="AU17" s="13">
        <v>9244.7999999999993</v>
      </c>
      <c r="AV17" s="13">
        <v>9733.1</v>
      </c>
      <c r="AW17" s="13">
        <v>10437.5</v>
      </c>
      <c r="AX17" s="13">
        <v>10936.7</v>
      </c>
      <c r="AY17" s="13">
        <v>11247.7</v>
      </c>
      <c r="AZ17" s="13">
        <v>10643.4</v>
      </c>
      <c r="BA17" s="13">
        <v>10889.5</v>
      </c>
      <c r="BB17" s="13">
        <v>11566</v>
      </c>
      <c r="BC17" s="13">
        <v>12269</v>
      </c>
      <c r="BD17" s="13">
        <v>12519.3</v>
      </c>
      <c r="BE17" s="13">
        <v>13184.1</v>
      </c>
      <c r="BF17" s="13">
        <v>13814.2</v>
      </c>
      <c r="BG17" s="13">
        <v>14129</v>
      </c>
      <c r="BH17" s="13">
        <v>14578.9</v>
      </c>
    </row>
    <row r="18" spans="1:62">
      <c r="A18" t="s">
        <v>84</v>
      </c>
      <c r="B18" t="s">
        <v>81</v>
      </c>
      <c r="C18" s="13">
        <v>17.600000000000001</v>
      </c>
      <c r="D18" s="13">
        <v>19</v>
      </c>
      <c r="E18" s="13">
        <v>20.7</v>
      </c>
      <c r="F18" s="13">
        <v>21.8</v>
      </c>
      <c r="G18" s="13">
        <v>22.9</v>
      </c>
      <c r="H18" s="13">
        <v>24.2</v>
      </c>
      <c r="I18" s="13">
        <v>25.7</v>
      </c>
      <c r="J18" s="13">
        <v>26.9</v>
      </c>
      <c r="K18" s="13">
        <v>27.7</v>
      </c>
      <c r="L18" s="13">
        <v>29.5</v>
      </c>
      <c r="M18" s="13">
        <v>31.1</v>
      </c>
      <c r="N18" s="13">
        <v>34.6</v>
      </c>
      <c r="O18" s="13">
        <v>37.5</v>
      </c>
      <c r="P18" s="13">
        <v>39.700000000000003</v>
      </c>
      <c r="Q18" s="13">
        <v>43.3</v>
      </c>
      <c r="R18" s="13">
        <v>47.2</v>
      </c>
      <c r="S18" s="13">
        <v>49.7</v>
      </c>
      <c r="T18" s="13">
        <v>51.7</v>
      </c>
      <c r="U18" s="13">
        <v>60</v>
      </c>
      <c r="V18" s="13">
        <v>68.400000000000006</v>
      </c>
      <c r="W18" s="13">
        <v>80.099999999999994</v>
      </c>
      <c r="X18" s="13">
        <v>93.5</v>
      </c>
      <c r="Y18" s="13">
        <v>107</v>
      </c>
      <c r="Z18" s="13">
        <v>120.7</v>
      </c>
      <c r="AA18" s="13">
        <v>132.9</v>
      </c>
      <c r="AB18" s="13">
        <v>143.4</v>
      </c>
      <c r="AC18" s="13">
        <v>156.5</v>
      </c>
      <c r="AD18" s="13">
        <v>168.4</v>
      </c>
      <c r="AE18" s="13">
        <v>186.1</v>
      </c>
      <c r="AF18" s="13">
        <v>199.9</v>
      </c>
      <c r="AG18" s="13">
        <v>217.2</v>
      </c>
      <c r="AH18" s="13">
        <v>229.5</v>
      </c>
      <c r="AI18" s="13">
        <v>245.5</v>
      </c>
      <c r="AJ18" s="13">
        <v>270.2</v>
      </c>
      <c r="AK18" s="13">
        <v>292.39999999999998</v>
      </c>
      <c r="AL18" s="13">
        <v>319.2</v>
      </c>
      <c r="AM18" s="13">
        <v>339.2</v>
      </c>
      <c r="AN18" s="13">
        <v>361.1</v>
      </c>
      <c r="AO18" s="13">
        <v>385.6</v>
      </c>
      <c r="AP18" s="13">
        <v>416.3</v>
      </c>
      <c r="AQ18" s="13">
        <v>447.5</v>
      </c>
      <c r="AR18" s="13">
        <v>480.5</v>
      </c>
      <c r="AS18" s="13">
        <v>498.5</v>
      </c>
      <c r="AT18" s="13">
        <v>509.7</v>
      </c>
      <c r="AU18" s="13">
        <v>527.20000000000005</v>
      </c>
      <c r="AV18" s="13">
        <v>553.4</v>
      </c>
      <c r="AW18" s="13">
        <v>571.5</v>
      </c>
      <c r="AX18" s="13">
        <v>584</v>
      </c>
      <c r="AY18" s="13">
        <v>639.29999999999995</v>
      </c>
      <c r="AZ18" s="13">
        <v>671.3</v>
      </c>
      <c r="BA18" s="13">
        <v>679.1</v>
      </c>
      <c r="BB18" s="13">
        <v>697.2</v>
      </c>
      <c r="BC18" s="13">
        <v>709.6</v>
      </c>
      <c r="BD18" s="13">
        <v>719</v>
      </c>
      <c r="BE18" s="13">
        <v>735.1</v>
      </c>
      <c r="BF18" s="13">
        <v>767.7</v>
      </c>
      <c r="BG18" s="13">
        <v>799.8</v>
      </c>
      <c r="BH18" s="13" t="s">
        <v>75</v>
      </c>
    </row>
    <row r="19" spans="1:62">
      <c r="A19" t="s">
        <v>85</v>
      </c>
      <c r="B19" t="s">
        <v>86</v>
      </c>
      <c r="C19" s="13">
        <v>301.89999999999998</v>
      </c>
      <c r="D19" s="13">
        <v>311.10000000000002</v>
      </c>
      <c r="E19" s="13">
        <v>332.9</v>
      </c>
      <c r="F19" s="13">
        <v>351.2</v>
      </c>
      <c r="G19" s="13">
        <v>376.8</v>
      </c>
      <c r="H19" s="13">
        <v>406.3</v>
      </c>
      <c r="I19" s="13">
        <v>450.3</v>
      </c>
      <c r="J19" s="13">
        <v>482.9</v>
      </c>
      <c r="K19" s="13">
        <v>532.1</v>
      </c>
      <c r="L19" s="13">
        <v>586</v>
      </c>
      <c r="M19" s="13">
        <v>625.1</v>
      </c>
      <c r="N19" s="13">
        <v>667</v>
      </c>
      <c r="O19" s="13">
        <v>733.6</v>
      </c>
      <c r="P19" s="13">
        <v>815</v>
      </c>
      <c r="Q19" s="13">
        <v>890.3</v>
      </c>
      <c r="R19" s="13">
        <v>950.2</v>
      </c>
      <c r="S19" s="13">
        <v>1051.2</v>
      </c>
      <c r="T19" s="13">
        <v>1169</v>
      </c>
      <c r="U19" s="13">
        <v>1320.2</v>
      </c>
      <c r="V19" s="13">
        <v>1481</v>
      </c>
      <c r="W19" s="13">
        <v>1626.2</v>
      </c>
      <c r="X19" s="13">
        <v>1795.3</v>
      </c>
      <c r="Y19" s="13">
        <v>1894.3</v>
      </c>
      <c r="Z19" s="13">
        <v>2013.9</v>
      </c>
      <c r="AA19" s="13">
        <v>2217.4</v>
      </c>
      <c r="AB19" s="13">
        <v>2389</v>
      </c>
      <c r="AC19" s="13">
        <v>2543.8000000000002</v>
      </c>
      <c r="AD19" s="13">
        <v>2724.3</v>
      </c>
      <c r="AE19" s="13">
        <v>2950</v>
      </c>
      <c r="AF19" s="13">
        <v>3142.6</v>
      </c>
      <c r="AG19" s="13">
        <v>3342.7</v>
      </c>
      <c r="AH19" s="13">
        <v>3452</v>
      </c>
      <c r="AI19" s="13">
        <v>3671.1</v>
      </c>
      <c r="AJ19" s="13">
        <v>3820.7</v>
      </c>
      <c r="AK19" s="13">
        <v>4010.1</v>
      </c>
      <c r="AL19" s="13">
        <v>4202.6000000000004</v>
      </c>
      <c r="AM19" s="13">
        <v>4422.1000000000004</v>
      </c>
      <c r="AN19" s="13">
        <v>4714.7</v>
      </c>
      <c r="AO19" s="13">
        <v>5077.8</v>
      </c>
      <c r="AP19" s="13">
        <v>5410.3</v>
      </c>
      <c r="AQ19" s="13">
        <v>5856.6</v>
      </c>
      <c r="AR19" s="13">
        <v>6046.5</v>
      </c>
      <c r="AS19" s="13">
        <v>6141.9</v>
      </c>
      <c r="AT19" s="13">
        <v>6364.5</v>
      </c>
      <c r="AU19" s="13">
        <v>6739.5</v>
      </c>
      <c r="AV19" s="13">
        <v>7086.8</v>
      </c>
      <c r="AW19" s="13">
        <v>7502.3</v>
      </c>
      <c r="AX19" s="13">
        <v>7898.3</v>
      </c>
      <c r="AY19" s="13">
        <v>8078.3</v>
      </c>
      <c r="AZ19" s="13">
        <v>7787</v>
      </c>
      <c r="BA19" s="13">
        <v>7961.4</v>
      </c>
      <c r="BB19" s="13">
        <v>8269</v>
      </c>
      <c r="BC19" s="13">
        <v>8609.9</v>
      </c>
      <c r="BD19" s="13">
        <v>8842.4</v>
      </c>
      <c r="BE19" s="13">
        <v>9256.5</v>
      </c>
      <c r="BF19" s="13">
        <v>9708.2999999999993</v>
      </c>
      <c r="BG19" s="13">
        <v>9978.6</v>
      </c>
      <c r="BH19" s="13">
        <v>10306.799999999999</v>
      </c>
      <c r="BI19">
        <f>BH19/BH17</f>
        <v>0.70696691794305466</v>
      </c>
    </row>
    <row r="20" spans="1:62">
      <c r="A20" t="s">
        <v>87</v>
      </c>
      <c r="B20" t="s">
        <v>74</v>
      </c>
      <c r="C20" s="13">
        <v>272.89999999999998</v>
      </c>
      <c r="D20" s="13">
        <v>280.5</v>
      </c>
      <c r="E20" s="13">
        <v>299.39999999999998</v>
      </c>
      <c r="F20" s="13">
        <v>314.89999999999998</v>
      </c>
      <c r="G20" s="13">
        <v>337.8</v>
      </c>
      <c r="H20" s="13">
        <v>363.8</v>
      </c>
      <c r="I20" s="13">
        <v>400.3</v>
      </c>
      <c r="J20" s="13">
        <v>429</v>
      </c>
      <c r="K20" s="13">
        <v>472</v>
      </c>
      <c r="L20" s="13">
        <v>518.29999999999995</v>
      </c>
      <c r="M20" s="13">
        <v>551.6</v>
      </c>
      <c r="N20" s="13">
        <v>584.5</v>
      </c>
      <c r="O20" s="13">
        <v>638.79999999999995</v>
      </c>
      <c r="P20" s="13">
        <v>708.8</v>
      </c>
      <c r="Q20" s="13">
        <v>772.3</v>
      </c>
      <c r="R20" s="13">
        <v>814.8</v>
      </c>
      <c r="S20" s="13">
        <v>899.7</v>
      </c>
      <c r="T20" s="13">
        <v>994.2</v>
      </c>
      <c r="U20" s="13">
        <v>1120.5999999999999</v>
      </c>
      <c r="V20" s="13">
        <v>1253.3</v>
      </c>
      <c r="W20" s="13">
        <v>1373.4</v>
      </c>
      <c r="X20" s="13">
        <v>1511.4</v>
      </c>
      <c r="Y20" s="13">
        <v>1587.5</v>
      </c>
      <c r="Z20" s="13">
        <v>1677.5</v>
      </c>
      <c r="AA20" s="13">
        <v>1844.9</v>
      </c>
      <c r="AB20" s="13">
        <v>1982.6</v>
      </c>
      <c r="AC20" s="13">
        <v>2102.3000000000002</v>
      </c>
      <c r="AD20" s="13">
        <v>2256.3000000000002</v>
      </c>
      <c r="AE20" s="13">
        <v>2439.8000000000002</v>
      </c>
      <c r="AF20" s="13">
        <v>2583.1</v>
      </c>
      <c r="AG20" s="13">
        <v>2741.2</v>
      </c>
      <c r="AH20" s="13">
        <v>2814.5</v>
      </c>
      <c r="AI20" s="13">
        <v>2965.5</v>
      </c>
      <c r="AJ20" s="13">
        <v>3079.3</v>
      </c>
      <c r="AK20" s="13">
        <v>3236.6</v>
      </c>
      <c r="AL20" s="13">
        <v>3418</v>
      </c>
      <c r="AM20" s="13">
        <v>3616.5</v>
      </c>
      <c r="AN20" s="13">
        <v>3876.8</v>
      </c>
      <c r="AO20" s="13">
        <v>4181.6000000000004</v>
      </c>
      <c r="AP20" s="13">
        <v>4458</v>
      </c>
      <c r="AQ20" s="13">
        <v>4825.8999999999996</v>
      </c>
      <c r="AR20" s="13">
        <v>4954.3999999999996</v>
      </c>
      <c r="AS20" s="13">
        <v>4996.3999999999996</v>
      </c>
      <c r="AT20" s="13">
        <v>5137.8</v>
      </c>
      <c r="AU20" s="13">
        <v>5421.9</v>
      </c>
      <c r="AV20" s="13">
        <v>5692</v>
      </c>
      <c r="AW20" s="13">
        <v>6057.4</v>
      </c>
      <c r="AX20" s="13">
        <v>6395.2</v>
      </c>
      <c r="AY20" s="13">
        <v>6531.9</v>
      </c>
      <c r="AZ20" s="13">
        <v>6251.4</v>
      </c>
      <c r="BA20" s="13">
        <v>6377.5</v>
      </c>
      <c r="BB20" s="13">
        <v>6633.2</v>
      </c>
      <c r="BC20" s="13">
        <v>6930.3</v>
      </c>
      <c r="BD20" s="13">
        <v>7116.7</v>
      </c>
      <c r="BE20" s="13">
        <v>7476.8</v>
      </c>
      <c r="BF20" s="13">
        <v>7858.9</v>
      </c>
      <c r="BG20" s="13">
        <v>8085.2</v>
      </c>
      <c r="BH20" s="13">
        <v>8350.9</v>
      </c>
    </row>
    <row r="21" spans="1:62">
      <c r="A21" t="s">
        <v>88</v>
      </c>
      <c r="B21" t="s">
        <v>77</v>
      </c>
      <c r="C21" s="13">
        <v>29</v>
      </c>
      <c r="D21" s="13">
        <v>30.6</v>
      </c>
      <c r="E21" s="13">
        <v>33.6</v>
      </c>
      <c r="F21" s="13">
        <v>36.299999999999997</v>
      </c>
      <c r="G21" s="13">
        <v>39</v>
      </c>
      <c r="H21" s="13">
        <v>42.6</v>
      </c>
      <c r="I21" s="13">
        <v>50</v>
      </c>
      <c r="J21" s="13">
        <v>53.9</v>
      </c>
      <c r="K21" s="13">
        <v>60.1</v>
      </c>
      <c r="L21" s="13">
        <v>67.7</v>
      </c>
      <c r="M21" s="13">
        <v>73.599999999999994</v>
      </c>
      <c r="N21" s="13">
        <v>82.5</v>
      </c>
      <c r="O21" s="13">
        <v>94.9</v>
      </c>
      <c r="P21" s="13">
        <v>106.3</v>
      </c>
      <c r="Q21" s="13">
        <v>118</v>
      </c>
      <c r="R21" s="13">
        <v>135.30000000000001</v>
      </c>
      <c r="S21" s="13">
        <v>151.5</v>
      </c>
      <c r="T21" s="13">
        <v>174.8</v>
      </c>
      <c r="U21" s="13">
        <v>199.7</v>
      </c>
      <c r="V21" s="13">
        <v>227.7</v>
      </c>
      <c r="W21" s="13">
        <v>252.8</v>
      </c>
      <c r="X21" s="13">
        <v>283.89999999999998</v>
      </c>
      <c r="Y21" s="13">
        <v>306.8</v>
      </c>
      <c r="Z21" s="13">
        <v>336.4</v>
      </c>
      <c r="AA21" s="13">
        <v>372.5</v>
      </c>
      <c r="AB21" s="13">
        <v>406.4</v>
      </c>
      <c r="AC21" s="13">
        <v>441.5</v>
      </c>
      <c r="AD21" s="13">
        <v>468</v>
      </c>
      <c r="AE21" s="13">
        <v>510.3</v>
      </c>
      <c r="AF21" s="13">
        <v>559.5</v>
      </c>
      <c r="AG21" s="13">
        <v>601.5</v>
      </c>
      <c r="AH21" s="13">
        <v>637.5</v>
      </c>
      <c r="AI21" s="13">
        <v>705.6</v>
      </c>
      <c r="AJ21" s="13">
        <v>741.3</v>
      </c>
      <c r="AK21" s="13">
        <v>773.5</v>
      </c>
      <c r="AL21" s="13">
        <v>784.6</v>
      </c>
      <c r="AM21" s="13">
        <v>805.6</v>
      </c>
      <c r="AN21" s="13">
        <v>837.8</v>
      </c>
      <c r="AO21" s="13">
        <v>896.2</v>
      </c>
      <c r="AP21" s="13">
        <v>952.3</v>
      </c>
      <c r="AQ21" s="13">
        <v>1030.7</v>
      </c>
      <c r="AR21" s="13">
        <v>1092.0999999999999</v>
      </c>
      <c r="AS21" s="13">
        <v>1145.5</v>
      </c>
      <c r="AT21" s="13">
        <v>1226.5999999999999</v>
      </c>
      <c r="AU21" s="13">
        <v>1317.6</v>
      </c>
      <c r="AV21" s="13">
        <v>1394.8</v>
      </c>
      <c r="AW21" s="13">
        <v>1444.9</v>
      </c>
      <c r="AX21" s="13">
        <v>1503.1</v>
      </c>
      <c r="AY21" s="13">
        <v>1546.4</v>
      </c>
      <c r="AZ21" s="13">
        <v>1535.6</v>
      </c>
      <c r="BA21" s="13">
        <v>1583.9</v>
      </c>
      <c r="BB21" s="13">
        <v>1635.9</v>
      </c>
      <c r="BC21" s="13">
        <v>1679.6</v>
      </c>
      <c r="BD21" s="13">
        <v>1725.8</v>
      </c>
      <c r="BE21" s="13">
        <v>1779.7</v>
      </c>
      <c r="BF21" s="13">
        <v>1849.4</v>
      </c>
      <c r="BG21" s="13">
        <v>1893.4</v>
      </c>
      <c r="BH21" s="13">
        <v>1955.9</v>
      </c>
    </row>
    <row r="22" spans="1:62">
      <c r="A22" t="s">
        <v>89</v>
      </c>
      <c r="B22" t="s">
        <v>90</v>
      </c>
      <c r="C22" s="13">
        <v>100.4</v>
      </c>
      <c r="D22" s="13">
        <v>105.9</v>
      </c>
      <c r="E22" s="13">
        <v>112.5</v>
      </c>
      <c r="F22" s="13">
        <v>118.2</v>
      </c>
      <c r="G22" s="13">
        <v>127.4</v>
      </c>
      <c r="H22" s="13">
        <v>138.4</v>
      </c>
      <c r="I22" s="13">
        <v>148.1</v>
      </c>
      <c r="J22" s="13">
        <v>155.30000000000001</v>
      </c>
      <c r="K22" s="13">
        <v>167.2</v>
      </c>
      <c r="L22" s="13">
        <v>181.7</v>
      </c>
      <c r="M22" s="13">
        <v>196.7</v>
      </c>
      <c r="N22" s="13">
        <v>212.6</v>
      </c>
      <c r="O22" s="13">
        <v>235.8</v>
      </c>
      <c r="P22" s="13">
        <v>271.8</v>
      </c>
      <c r="Q22" s="13">
        <v>296.10000000000002</v>
      </c>
      <c r="R22" s="13">
        <v>322.2</v>
      </c>
      <c r="S22" s="13">
        <v>352.3</v>
      </c>
      <c r="T22" s="13">
        <v>397.1</v>
      </c>
      <c r="U22" s="13">
        <v>453.8</v>
      </c>
      <c r="V22" s="13">
        <v>508.7</v>
      </c>
      <c r="W22" s="13">
        <v>571.6</v>
      </c>
      <c r="X22" s="13">
        <v>671.9</v>
      </c>
      <c r="Y22" s="13">
        <v>736</v>
      </c>
      <c r="Z22" s="13">
        <v>796.2</v>
      </c>
      <c r="AA22" s="13">
        <v>921.9</v>
      </c>
      <c r="AB22" s="13">
        <v>986.9</v>
      </c>
      <c r="AC22" s="13">
        <v>1042.5999999999999</v>
      </c>
      <c r="AD22" s="13">
        <v>1095.8</v>
      </c>
      <c r="AE22" s="13">
        <v>1193.4000000000001</v>
      </c>
      <c r="AF22" s="13">
        <v>1321.2</v>
      </c>
      <c r="AG22" s="13">
        <v>1376.6</v>
      </c>
      <c r="AH22" s="13">
        <v>1377.1</v>
      </c>
      <c r="AI22" s="13">
        <v>1428.2</v>
      </c>
      <c r="AJ22" s="13">
        <v>1469.3</v>
      </c>
      <c r="AK22" s="13">
        <v>1543.1</v>
      </c>
      <c r="AL22" s="13">
        <v>1657.5</v>
      </c>
      <c r="AM22" s="13">
        <v>1786.2</v>
      </c>
      <c r="AN22" s="13">
        <v>1911.2</v>
      </c>
      <c r="AO22" s="13">
        <v>2052.6999999999998</v>
      </c>
      <c r="AP22" s="13">
        <v>2095.3000000000002</v>
      </c>
      <c r="AQ22" s="13">
        <v>2275.5</v>
      </c>
      <c r="AR22" s="13">
        <v>2347.8000000000002</v>
      </c>
      <c r="AS22" s="13">
        <v>2329</v>
      </c>
      <c r="AT22" s="13">
        <v>2389.8000000000002</v>
      </c>
      <c r="AU22" s="13">
        <v>2537.5</v>
      </c>
      <c r="AV22" s="13">
        <v>2722.2</v>
      </c>
      <c r="AW22" s="13">
        <v>3071.6</v>
      </c>
      <c r="AX22" s="13">
        <v>3234.6</v>
      </c>
      <c r="AY22" s="13">
        <v>3303.6</v>
      </c>
      <c r="AZ22" s="13">
        <v>2901.9</v>
      </c>
      <c r="BA22" s="13">
        <v>2900.2</v>
      </c>
      <c r="BB22" s="13">
        <v>3207.9</v>
      </c>
      <c r="BC22" s="13">
        <v>3526.7</v>
      </c>
      <c r="BD22" s="13">
        <v>3507.2</v>
      </c>
      <c r="BE22" s="13">
        <v>3744.2</v>
      </c>
      <c r="BF22" s="13">
        <v>3904.1</v>
      </c>
      <c r="BG22" s="13">
        <v>3925.7</v>
      </c>
      <c r="BH22" s="13" t="s">
        <v>75</v>
      </c>
      <c r="BI22">
        <f>BG22/BG17</f>
        <v>0.27784698138580222</v>
      </c>
    </row>
    <row r="23" spans="1:62">
      <c r="A23" t="s">
        <v>91</v>
      </c>
      <c r="B23" t="s">
        <v>92</v>
      </c>
      <c r="C23" s="13">
        <v>31</v>
      </c>
      <c r="D23" s="13">
        <v>33.299999999999997</v>
      </c>
      <c r="E23" s="13">
        <v>36.6</v>
      </c>
      <c r="F23" s="13">
        <v>39.799999999999997</v>
      </c>
      <c r="G23" s="13">
        <v>44.3</v>
      </c>
      <c r="H23" s="13">
        <v>48.6</v>
      </c>
      <c r="I23" s="13">
        <v>53.5</v>
      </c>
      <c r="J23" s="13">
        <v>58.4</v>
      </c>
      <c r="K23" s="13">
        <v>63.8</v>
      </c>
      <c r="L23" s="13">
        <v>74.5</v>
      </c>
      <c r="M23" s="13">
        <v>88.4</v>
      </c>
      <c r="N23" s="13">
        <v>97.4</v>
      </c>
      <c r="O23" s="13">
        <v>106.6</v>
      </c>
      <c r="P23" s="13">
        <v>120.9</v>
      </c>
      <c r="Q23" s="13">
        <v>142.30000000000001</v>
      </c>
      <c r="R23" s="13">
        <v>162.5</v>
      </c>
      <c r="S23" s="13">
        <v>173.8</v>
      </c>
      <c r="T23" s="13">
        <v>198.9</v>
      </c>
      <c r="U23" s="13">
        <v>227.5</v>
      </c>
      <c r="V23" s="13">
        <v>261.10000000000002</v>
      </c>
      <c r="W23" s="13">
        <v>322.3</v>
      </c>
      <c r="X23" s="13">
        <v>399.5</v>
      </c>
      <c r="Y23" s="13">
        <v>464</v>
      </c>
      <c r="Z23" s="13">
        <v>501.3</v>
      </c>
      <c r="AA23" s="13">
        <v>574.79999999999995</v>
      </c>
      <c r="AB23" s="13">
        <v>615.9</v>
      </c>
      <c r="AC23" s="13">
        <v>649.79999999999995</v>
      </c>
      <c r="AD23" s="13">
        <v>668.3</v>
      </c>
      <c r="AE23" s="13">
        <v>710.2</v>
      </c>
      <c r="AF23" s="13">
        <v>794.8</v>
      </c>
      <c r="AG23" s="13">
        <v>823.1</v>
      </c>
      <c r="AH23" s="13">
        <v>806</v>
      </c>
      <c r="AI23" s="13">
        <v>793.9</v>
      </c>
      <c r="AJ23" s="13">
        <v>784.8</v>
      </c>
      <c r="AK23" s="13">
        <v>795.1</v>
      </c>
      <c r="AL23" s="13">
        <v>857</v>
      </c>
      <c r="AM23" s="13">
        <v>875.3</v>
      </c>
      <c r="AN23" s="13">
        <v>921.6</v>
      </c>
      <c r="AO23" s="13">
        <v>988.2</v>
      </c>
      <c r="AP23" s="13">
        <v>984.4</v>
      </c>
      <c r="AQ23" s="13">
        <v>1071.3</v>
      </c>
      <c r="AR23" s="13">
        <v>1073.3</v>
      </c>
      <c r="AS23" s="13">
        <v>993</v>
      </c>
      <c r="AT23" s="13">
        <v>989.5</v>
      </c>
      <c r="AU23" s="13">
        <v>942.9</v>
      </c>
      <c r="AV23" s="13">
        <v>1089.4000000000001</v>
      </c>
      <c r="AW23" s="13">
        <v>1216.0999999999999</v>
      </c>
      <c r="AX23" s="13">
        <v>1351.5</v>
      </c>
      <c r="AY23" s="13">
        <v>1363</v>
      </c>
      <c r="AZ23" s="13">
        <v>1265.5</v>
      </c>
      <c r="BA23" s="13">
        <v>1196.2</v>
      </c>
      <c r="BB23" s="13">
        <v>1232.9000000000001</v>
      </c>
      <c r="BC23" s="13">
        <v>1290.0999999999999</v>
      </c>
      <c r="BD23" s="13">
        <v>1263</v>
      </c>
      <c r="BE23" s="13">
        <v>1304.7</v>
      </c>
      <c r="BF23" s="13">
        <v>1368.7</v>
      </c>
      <c r="BG23" s="13">
        <v>1416.8</v>
      </c>
      <c r="BH23" s="13" t="s">
        <v>75</v>
      </c>
    </row>
    <row r="24" spans="1:62">
      <c r="A24" t="s">
        <v>93</v>
      </c>
      <c r="B24" t="s">
        <v>94</v>
      </c>
      <c r="C24" s="13">
        <v>69.400000000000006</v>
      </c>
      <c r="D24" s="13">
        <v>72.599999999999994</v>
      </c>
      <c r="E24" s="13">
        <v>75.8</v>
      </c>
      <c r="F24" s="13">
        <v>78.5</v>
      </c>
      <c r="G24" s="13">
        <v>83.1</v>
      </c>
      <c r="H24" s="13">
        <v>89.8</v>
      </c>
      <c r="I24" s="13">
        <v>94.6</v>
      </c>
      <c r="J24" s="13">
        <v>96.9</v>
      </c>
      <c r="K24" s="13">
        <v>103.4</v>
      </c>
      <c r="L24" s="13">
        <v>107.2</v>
      </c>
      <c r="M24" s="13">
        <v>108.3</v>
      </c>
      <c r="N24" s="13">
        <v>115.2</v>
      </c>
      <c r="O24" s="13">
        <v>129.30000000000001</v>
      </c>
      <c r="P24" s="13">
        <v>151</v>
      </c>
      <c r="Q24" s="13">
        <v>153.80000000000001</v>
      </c>
      <c r="R24" s="13">
        <v>159.69999999999999</v>
      </c>
      <c r="S24" s="13">
        <v>178.5</v>
      </c>
      <c r="T24" s="13">
        <v>198.2</v>
      </c>
      <c r="U24" s="13">
        <v>226.3</v>
      </c>
      <c r="V24" s="13">
        <v>247.5</v>
      </c>
      <c r="W24" s="13">
        <v>249.3</v>
      </c>
      <c r="X24" s="13">
        <v>272.39999999999998</v>
      </c>
      <c r="Y24" s="13">
        <v>272</v>
      </c>
      <c r="Z24" s="13">
        <v>294.8</v>
      </c>
      <c r="AA24" s="13">
        <v>347</v>
      </c>
      <c r="AB24" s="13">
        <v>371</v>
      </c>
      <c r="AC24" s="13">
        <v>392.7</v>
      </c>
      <c r="AD24" s="13">
        <v>427.5</v>
      </c>
      <c r="AE24" s="13">
        <v>483.2</v>
      </c>
      <c r="AF24" s="13">
        <v>526.4</v>
      </c>
      <c r="AG24" s="13">
        <v>553.5</v>
      </c>
      <c r="AH24" s="13">
        <v>571.1</v>
      </c>
      <c r="AI24" s="13">
        <v>634.4</v>
      </c>
      <c r="AJ24" s="13">
        <v>684.5</v>
      </c>
      <c r="AK24" s="13">
        <v>747.9</v>
      </c>
      <c r="AL24" s="13">
        <v>800.5</v>
      </c>
      <c r="AM24" s="13">
        <v>910.9</v>
      </c>
      <c r="AN24" s="13">
        <v>989.6</v>
      </c>
      <c r="AO24" s="13">
        <v>1064.5</v>
      </c>
      <c r="AP24" s="13">
        <v>1110.9000000000001</v>
      </c>
      <c r="AQ24" s="13">
        <v>1204.2</v>
      </c>
      <c r="AR24" s="13">
        <v>1274.4000000000001</v>
      </c>
      <c r="AS24" s="13">
        <v>1336</v>
      </c>
      <c r="AT24" s="13">
        <v>1400.3</v>
      </c>
      <c r="AU24" s="13">
        <v>1594.5</v>
      </c>
      <c r="AV24" s="13">
        <v>1632.8</v>
      </c>
      <c r="AW24" s="13">
        <v>1855.5</v>
      </c>
      <c r="AX24" s="13">
        <v>1883.1</v>
      </c>
      <c r="AY24" s="13">
        <v>1940.6</v>
      </c>
      <c r="AZ24" s="13">
        <v>1636.4</v>
      </c>
      <c r="BA24" s="13">
        <v>1704</v>
      </c>
      <c r="BB24" s="13">
        <v>1975</v>
      </c>
      <c r="BC24" s="13">
        <v>2236.6</v>
      </c>
      <c r="BD24" s="13">
        <v>2244.3000000000002</v>
      </c>
      <c r="BE24" s="13">
        <v>2439.5</v>
      </c>
      <c r="BF24" s="13">
        <v>2535.4</v>
      </c>
      <c r="BG24" s="13">
        <v>2508.9</v>
      </c>
      <c r="BH24" s="13" t="s">
        <v>75</v>
      </c>
    </row>
    <row r="25" spans="1:62">
      <c r="A25" t="s">
        <v>95</v>
      </c>
      <c r="B25" t="s">
        <v>96</v>
      </c>
      <c r="C25" s="13">
        <v>13.4</v>
      </c>
      <c r="D25" s="13">
        <v>13.9</v>
      </c>
      <c r="E25" s="13">
        <v>15</v>
      </c>
      <c r="F25" s="13">
        <v>16.2</v>
      </c>
      <c r="G25" s="13">
        <v>18.2</v>
      </c>
      <c r="H25" s="13">
        <v>20.2</v>
      </c>
      <c r="I25" s="13">
        <v>20.7</v>
      </c>
      <c r="J25" s="13">
        <v>21.5</v>
      </c>
      <c r="K25" s="13">
        <v>23.5</v>
      </c>
      <c r="L25" s="13">
        <v>24.2</v>
      </c>
      <c r="M25" s="13">
        <v>24.3</v>
      </c>
      <c r="N25" s="13">
        <v>25</v>
      </c>
      <c r="O25" s="13">
        <v>26.8</v>
      </c>
      <c r="P25" s="13">
        <v>29.9</v>
      </c>
      <c r="Q25" s="13">
        <v>33.200000000000003</v>
      </c>
      <c r="R25" s="13">
        <v>32.9</v>
      </c>
      <c r="S25" s="13">
        <v>39</v>
      </c>
      <c r="T25" s="13">
        <v>44.7</v>
      </c>
      <c r="U25" s="13">
        <v>50.7</v>
      </c>
      <c r="V25" s="13">
        <v>57.4</v>
      </c>
      <c r="W25" s="13">
        <v>64</v>
      </c>
      <c r="X25" s="13">
        <v>73.599999999999994</v>
      </c>
      <c r="Y25" s="13">
        <v>77.599999999999994</v>
      </c>
      <c r="Z25" s="13">
        <v>83.3</v>
      </c>
      <c r="AA25" s="13">
        <v>90.6</v>
      </c>
      <c r="AB25" s="13">
        <v>97.4</v>
      </c>
      <c r="AC25" s="13">
        <v>106</v>
      </c>
      <c r="AD25" s="13">
        <v>112.2</v>
      </c>
      <c r="AE25" s="13">
        <v>129.69999999999999</v>
      </c>
      <c r="AF25" s="13">
        <v>157.80000000000001</v>
      </c>
      <c r="AG25" s="13">
        <v>168.8</v>
      </c>
      <c r="AH25" s="13">
        <v>180.2</v>
      </c>
      <c r="AI25" s="13">
        <v>189.1</v>
      </c>
      <c r="AJ25" s="13">
        <v>204.7</v>
      </c>
      <c r="AK25" s="13">
        <v>235.2</v>
      </c>
      <c r="AL25" s="13">
        <v>258</v>
      </c>
      <c r="AM25" s="13">
        <v>302.2</v>
      </c>
      <c r="AN25" s="13">
        <v>337.9</v>
      </c>
      <c r="AO25" s="13">
        <v>355.4</v>
      </c>
      <c r="AP25" s="13">
        <v>346.4</v>
      </c>
      <c r="AQ25" s="13">
        <v>383.3</v>
      </c>
      <c r="AR25" s="13">
        <v>369.2</v>
      </c>
      <c r="AS25" s="13">
        <v>398.6</v>
      </c>
      <c r="AT25" s="13">
        <v>432.3</v>
      </c>
      <c r="AU25" s="13">
        <v>562.1</v>
      </c>
      <c r="AV25" s="13">
        <v>578.29999999999995</v>
      </c>
      <c r="AW25" s="13">
        <v>723.7</v>
      </c>
      <c r="AX25" s="13">
        <v>816.5</v>
      </c>
      <c r="AY25" s="13">
        <v>805.4</v>
      </c>
      <c r="AZ25" s="13">
        <v>553.70000000000005</v>
      </c>
      <c r="BA25" s="13">
        <v>544.6</v>
      </c>
      <c r="BB25" s="13">
        <v>682.2</v>
      </c>
      <c r="BC25" s="13">
        <v>834.9</v>
      </c>
      <c r="BD25" s="13">
        <v>794.4</v>
      </c>
      <c r="BE25" s="13">
        <v>941.9</v>
      </c>
      <c r="BF25" s="13">
        <v>1019.8</v>
      </c>
      <c r="BG25" s="13">
        <v>962.5</v>
      </c>
      <c r="BH25" s="13">
        <v>965.1</v>
      </c>
    </row>
    <row r="26" spans="1:62">
      <c r="A26" t="s">
        <v>97</v>
      </c>
      <c r="B26" t="s">
        <v>98</v>
      </c>
      <c r="C26" s="13">
        <v>56.1</v>
      </c>
      <c r="D26" s="13">
        <v>58.7</v>
      </c>
      <c r="E26" s="13">
        <v>60.8</v>
      </c>
      <c r="F26" s="13">
        <v>62.2</v>
      </c>
      <c r="G26" s="13">
        <v>64.900000000000006</v>
      </c>
      <c r="H26" s="13">
        <v>69.599999999999994</v>
      </c>
      <c r="I26" s="13">
        <v>73.900000000000006</v>
      </c>
      <c r="J26" s="13">
        <v>75.400000000000006</v>
      </c>
      <c r="K26" s="13">
        <v>79.8</v>
      </c>
      <c r="L26" s="13">
        <v>83</v>
      </c>
      <c r="M26" s="13">
        <v>84</v>
      </c>
      <c r="N26" s="13">
        <v>90.2</v>
      </c>
      <c r="O26" s="13">
        <v>102.5</v>
      </c>
      <c r="P26" s="13">
        <v>121.1</v>
      </c>
      <c r="Q26" s="13">
        <v>120.6</v>
      </c>
      <c r="R26" s="13">
        <v>126.8</v>
      </c>
      <c r="S26" s="13">
        <v>139.5</v>
      </c>
      <c r="T26" s="13">
        <v>153.5</v>
      </c>
      <c r="U26" s="13">
        <v>175.6</v>
      </c>
      <c r="V26" s="13">
        <v>190.1</v>
      </c>
      <c r="W26" s="13">
        <v>185.3</v>
      </c>
      <c r="X26" s="13">
        <v>198.8</v>
      </c>
      <c r="Y26" s="13">
        <v>194.4</v>
      </c>
      <c r="Z26" s="13">
        <v>211.6</v>
      </c>
      <c r="AA26" s="13">
        <v>256.39999999999998</v>
      </c>
      <c r="AB26" s="13">
        <v>273.60000000000002</v>
      </c>
      <c r="AC26" s="13">
        <v>286.7</v>
      </c>
      <c r="AD26" s="13">
        <v>315.39999999999998</v>
      </c>
      <c r="AE26" s="13">
        <v>353.4</v>
      </c>
      <c r="AF26" s="13">
        <v>368.6</v>
      </c>
      <c r="AG26" s="13">
        <v>384.7</v>
      </c>
      <c r="AH26" s="13">
        <v>390.9</v>
      </c>
      <c r="AI26" s="13">
        <v>445.3</v>
      </c>
      <c r="AJ26" s="13">
        <v>479.8</v>
      </c>
      <c r="AK26" s="13">
        <v>512.70000000000005</v>
      </c>
      <c r="AL26" s="13">
        <v>542.5</v>
      </c>
      <c r="AM26" s="13">
        <v>608.70000000000005</v>
      </c>
      <c r="AN26" s="13">
        <v>651.70000000000005</v>
      </c>
      <c r="AO26" s="13">
        <v>709.1</v>
      </c>
      <c r="AP26" s="13">
        <v>764.5</v>
      </c>
      <c r="AQ26" s="13">
        <v>820.9</v>
      </c>
      <c r="AR26" s="13">
        <v>905.3</v>
      </c>
      <c r="AS26" s="13">
        <v>937.4</v>
      </c>
      <c r="AT26" s="13">
        <v>968</v>
      </c>
      <c r="AU26" s="13">
        <v>1032.5</v>
      </c>
      <c r="AV26" s="13">
        <v>1054.5</v>
      </c>
      <c r="AW26" s="13">
        <v>1131.8</v>
      </c>
      <c r="AX26" s="13">
        <v>1066.5999999999999</v>
      </c>
      <c r="AY26" s="13">
        <v>1135.2</v>
      </c>
      <c r="AZ26" s="13">
        <v>1082.5999999999999</v>
      </c>
      <c r="BA26" s="13">
        <v>1159.4000000000001</v>
      </c>
      <c r="BB26" s="13">
        <v>1292.8</v>
      </c>
      <c r="BC26" s="13">
        <v>1401.7</v>
      </c>
      <c r="BD26" s="13">
        <v>1449.8</v>
      </c>
      <c r="BE26" s="13">
        <v>1497.6</v>
      </c>
      <c r="BF26" s="13">
        <v>1515.6</v>
      </c>
      <c r="BG26" s="13">
        <v>1546.4</v>
      </c>
      <c r="BH26" s="13" t="s">
        <v>75</v>
      </c>
    </row>
    <row r="27" spans="1:62">
      <c r="A27" t="s">
        <v>99</v>
      </c>
      <c r="B27" t="s">
        <v>100</v>
      </c>
      <c r="C27" s="13">
        <v>12.9</v>
      </c>
      <c r="D27" s="13">
        <v>13.9</v>
      </c>
      <c r="E27" s="13">
        <v>15.3</v>
      </c>
      <c r="F27" s="13">
        <v>16.899999999999999</v>
      </c>
      <c r="G27" s="13">
        <v>18.899999999999999</v>
      </c>
      <c r="H27" s="13">
        <v>20.9</v>
      </c>
      <c r="I27" s="13">
        <v>22.5</v>
      </c>
      <c r="J27" s="13">
        <v>23.7</v>
      </c>
      <c r="K27" s="13">
        <v>25.8</v>
      </c>
      <c r="L27" s="13">
        <v>29.1</v>
      </c>
      <c r="M27" s="13">
        <v>31.9</v>
      </c>
      <c r="N27" s="13">
        <v>35.6</v>
      </c>
      <c r="O27" s="13">
        <v>40.1</v>
      </c>
      <c r="P27" s="13">
        <v>44.9</v>
      </c>
      <c r="Q27" s="13">
        <v>49.9</v>
      </c>
      <c r="R27" s="13">
        <v>57.3</v>
      </c>
      <c r="S27" s="13">
        <v>61.6</v>
      </c>
      <c r="T27" s="13">
        <v>71.3</v>
      </c>
      <c r="U27" s="13">
        <v>84.3</v>
      </c>
      <c r="V27" s="13">
        <v>98.9</v>
      </c>
      <c r="W27" s="13">
        <v>118</v>
      </c>
      <c r="X27" s="13">
        <v>136.5</v>
      </c>
      <c r="Y27" s="13">
        <v>163.69999999999999</v>
      </c>
      <c r="Z27" s="13">
        <v>187.7</v>
      </c>
      <c r="AA27" s="13">
        <v>210.2</v>
      </c>
      <c r="AB27" s="13">
        <v>239.2</v>
      </c>
      <c r="AC27" s="13">
        <v>263.39999999999998</v>
      </c>
      <c r="AD27" s="13">
        <v>275</v>
      </c>
      <c r="AE27" s="13">
        <v>291.60000000000002</v>
      </c>
      <c r="AF27" s="13">
        <v>318.5</v>
      </c>
      <c r="AG27" s="13">
        <v>337.6</v>
      </c>
      <c r="AH27" s="13">
        <v>345.5</v>
      </c>
      <c r="AI27" s="13">
        <v>344.5</v>
      </c>
      <c r="AJ27" s="13">
        <v>341.1</v>
      </c>
      <c r="AK27" s="13">
        <v>349.2</v>
      </c>
      <c r="AL27" s="13">
        <v>389.9</v>
      </c>
      <c r="AM27" s="13">
        <v>414.4</v>
      </c>
      <c r="AN27" s="13">
        <v>441.5</v>
      </c>
      <c r="AO27" s="13">
        <v>463.3</v>
      </c>
      <c r="AP27" s="13">
        <v>486.5</v>
      </c>
      <c r="AQ27" s="13">
        <v>540.70000000000005</v>
      </c>
      <c r="AR27" s="13">
        <v>566.79999999999995</v>
      </c>
      <c r="AS27" s="13">
        <v>559.20000000000005</v>
      </c>
      <c r="AT27" s="13">
        <v>546.5</v>
      </c>
      <c r="AU27" s="13">
        <v>559.5</v>
      </c>
      <c r="AV27" s="13">
        <v>629.29999999999995</v>
      </c>
      <c r="AW27" s="13">
        <v>707.9</v>
      </c>
      <c r="AX27" s="13">
        <v>780.2</v>
      </c>
      <c r="AY27" s="13">
        <v>773.5</v>
      </c>
      <c r="AZ27" s="13">
        <v>716.8</v>
      </c>
      <c r="BA27" s="13">
        <v>651.20000000000005</v>
      </c>
      <c r="BB27" s="13">
        <v>608.20000000000005</v>
      </c>
      <c r="BC27" s="13">
        <v>577.29999999999995</v>
      </c>
      <c r="BD27" s="13">
        <v>549.4</v>
      </c>
      <c r="BE27" s="13">
        <v>551.6</v>
      </c>
      <c r="BF27" s="13">
        <v>565.79999999999995</v>
      </c>
      <c r="BG27" s="13">
        <v>575.20000000000005</v>
      </c>
      <c r="BH27" s="13">
        <f>BI27/BI28*BH28</f>
        <v>706.08966313014753</v>
      </c>
      <c r="BI27">
        <f>AVERAGE(AZ27:BG27)</f>
        <v>599.4375</v>
      </c>
      <c r="BJ27" s="1" t="s">
        <v>345</v>
      </c>
    </row>
    <row r="28" spans="1:62">
      <c r="A28" t="s">
        <v>101</v>
      </c>
      <c r="B28" s="1" t="s">
        <v>83</v>
      </c>
      <c r="C28" s="13">
        <v>407</v>
      </c>
      <c r="D28" s="13">
        <v>422.1</v>
      </c>
      <c r="E28" s="13">
        <v>450.8</v>
      </c>
      <c r="F28" s="13">
        <v>474.3</v>
      </c>
      <c r="G28" s="13">
        <v>508.2</v>
      </c>
      <c r="H28" s="13">
        <v>548.1</v>
      </c>
      <c r="I28" s="13">
        <v>601.6</v>
      </c>
      <c r="J28" s="13">
        <v>641.4</v>
      </c>
      <c r="K28" s="13">
        <v>701.1</v>
      </c>
      <c r="L28" s="13">
        <v>768.1</v>
      </c>
      <c r="M28" s="13">
        <v>821.1</v>
      </c>
      <c r="N28" s="13">
        <v>878.7</v>
      </c>
      <c r="O28" s="13">
        <v>966.9</v>
      </c>
      <c r="P28" s="13">
        <v>1081.8</v>
      </c>
      <c r="Q28" s="13">
        <v>1179.8</v>
      </c>
      <c r="R28" s="13">
        <v>1262.3</v>
      </c>
      <c r="S28" s="13">
        <v>1391.7</v>
      </c>
      <c r="T28" s="13">
        <v>1546.5</v>
      </c>
      <c r="U28" s="13">
        <v>1749.7</v>
      </c>
      <c r="V28" s="13">
        <v>1959.1</v>
      </c>
      <c r="W28" s="13">
        <v>2160</v>
      </c>
      <c r="X28" s="13">
        <v>2424.1999999999998</v>
      </c>
      <c r="Y28" s="13">
        <v>2573.6</v>
      </c>
      <c r="Z28" s="13">
        <v>2743.1</v>
      </c>
      <c r="AA28" s="13">
        <v>3061.9</v>
      </c>
      <c r="AB28" s="13">
        <v>3280.1</v>
      </c>
      <c r="AC28" s="13">
        <v>3479.5</v>
      </c>
      <c r="AD28" s="13">
        <v>3713.5</v>
      </c>
      <c r="AE28" s="13">
        <v>4037.9</v>
      </c>
      <c r="AF28" s="13">
        <v>4345.2</v>
      </c>
      <c r="AG28" s="13">
        <v>4598.8</v>
      </c>
      <c r="AH28" s="13">
        <v>4713.1000000000004</v>
      </c>
      <c r="AI28" s="13">
        <v>5000.5</v>
      </c>
      <c r="AJ28" s="13">
        <v>5219</v>
      </c>
      <c r="AK28" s="13">
        <v>5496.3</v>
      </c>
      <c r="AL28" s="13">
        <v>5789.4</v>
      </c>
      <c r="AM28" s="13">
        <v>6133.1</v>
      </c>
      <c r="AN28" s="13">
        <v>6545.5</v>
      </c>
      <c r="AO28" s="13">
        <v>7052.8</v>
      </c>
      <c r="AP28" s="13">
        <v>7435.4</v>
      </c>
      <c r="AQ28" s="13">
        <v>8038.9</v>
      </c>
      <c r="AR28" s="13">
        <v>8308</v>
      </c>
      <c r="AS28" s="13">
        <v>8410.2999999999993</v>
      </c>
      <c r="AT28" s="13">
        <v>8717.6</v>
      </c>
      <c r="AU28" s="13">
        <v>9244.7999999999993</v>
      </c>
      <c r="AV28" s="13">
        <v>9733.1</v>
      </c>
      <c r="AW28" s="13">
        <v>10437.5</v>
      </c>
      <c r="AX28" s="13">
        <v>10936.7</v>
      </c>
      <c r="AY28" s="13">
        <v>11247.7</v>
      </c>
      <c r="AZ28" s="13">
        <v>10643.4</v>
      </c>
      <c r="BA28" s="13">
        <v>10889.5</v>
      </c>
      <c r="BB28" s="13">
        <v>11566</v>
      </c>
      <c r="BC28" s="13">
        <v>12269</v>
      </c>
      <c r="BD28" s="13">
        <v>12519.3</v>
      </c>
      <c r="BE28" s="13">
        <v>13184.1</v>
      </c>
      <c r="BF28" s="13">
        <v>13814.2</v>
      </c>
      <c r="BG28" s="13">
        <v>14129</v>
      </c>
      <c r="BH28" s="13">
        <v>14578.9</v>
      </c>
      <c r="BI28" s="13">
        <f>AVERAGE(AZ28:BG28)</f>
        <v>12376.8125</v>
      </c>
    </row>
    <row r="29" spans="1:62">
      <c r="A29" t="s">
        <v>102</v>
      </c>
      <c r="B29" t="s">
        <v>103</v>
      </c>
      <c r="C29" s="13">
        <v>46.1</v>
      </c>
      <c r="D29" s="13">
        <v>47.3</v>
      </c>
      <c r="E29" s="13">
        <v>51.6</v>
      </c>
      <c r="F29" s="13">
        <v>54.6</v>
      </c>
      <c r="G29" s="13">
        <v>52.1</v>
      </c>
      <c r="H29" s="13">
        <v>57.7</v>
      </c>
      <c r="I29" s="13">
        <v>66.400000000000006</v>
      </c>
      <c r="J29" s="13">
        <v>73</v>
      </c>
      <c r="K29" s="13">
        <v>87</v>
      </c>
      <c r="L29" s="13">
        <v>104.5</v>
      </c>
      <c r="M29" s="13">
        <v>103.1</v>
      </c>
      <c r="N29" s="13">
        <v>101.7</v>
      </c>
      <c r="O29" s="13">
        <v>123.6</v>
      </c>
      <c r="P29" s="13">
        <v>132.4</v>
      </c>
      <c r="Q29" s="13">
        <v>151</v>
      </c>
      <c r="R29" s="13">
        <v>147.6</v>
      </c>
      <c r="S29" s="13">
        <v>172.7</v>
      </c>
      <c r="T29" s="13">
        <v>197.9</v>
      </c>
      <c r="U29" s="13">
        <v>229.6</v>
      </c>
      <c r="V29" s="13">
        <v>268.89999999999998</v>
      </c>
      <c r="W29" s="13">
        <v>299.5</v>
      </c>
      <c r="X29" s="13">
        <v>345.8</v>
      </c>
      <c r="Y29" s="13">
        <v>354.7</v>
      </c>
      <c r="Z29" s="13">
        <v>352.9</v>
      </c>
      <c r="AA29" s="13">
        <v>377.9</v>
      </c>
      <c r="AB29" s="13">
        <v>417.8</v>
      </c>
      <c r="AC29" s="13">
        <v>437.8</v>
      </c>
      <c r="AD29" s="13">
        <v>489.6</v>
      </c>
      <c r="AE29" s="13">
        <v>505.9</v>
      </c>
      <c r="AF29" s="13">
        <v>567.70000000000005</v>
      </c>
      <c r="AG29" s="13">
        <v>594.70000000000005</v>
      </c>
      <c r="AH29" s="13">
        <v>588.9</v>
      </c>
      <c r="AI29" s="13">
        <v>612.79999999999995</v>
      </c>
      <c r="AJ29" s="13">
        <v>648.79999999999995</v>
      </c>
      <c r="AK29" s="13">
        <v>693.1</v>
      </c>
      <c r="AL29" s="13">
        <v>748.4</v>
      </c>
      <c r="AM29" s="13">
        <v>837.1</v>
      </c>
      <c r="AN29" s="13">
        <v>931.8</v>
      </c>
      <c r="AO29" s="13">
        <v>1032.4000000000001</v>
      </c>
      <c r="AP29" s="13">
        <v>1112.0999999999999</v>
      </c>
      <c r="AQ29" s="13">
        <v>1236.5999999999999</v>
      </c>
      <c r="AR29" s="13">
        <v>1239.3</v>
      </c>
      <c r="AS29" s="13">
        <v>1054.7</v>
      </c>
      <c r="AT29" s="13">
        <v>1005.3</v>
      </c>
      <c r="AU29" s="13">
        <v>1050.5999999999999</v>
      </c>
      <c r="AV29" s="13">
        <v>1213.2</v>
      </c>
      <c r="AW29" s="13">
        <v>1357.1</v>
      </c>
      <c r="AX29" s="13">
        <v>1493.2</v>
      </c>
      <c r="AY29" s="13">
        <v>1507.8</v>
      </c>
      <c r="AZ29" s="13">
        <v>1152.3</v>
      </c>
      <c r="BA29" s="13">
        <v>1239.3</v>
      </c>
      <c r="BB29" s="13">
        <v>1453.2</v>
      </c>
      <c r="BC29" s="13">
        <v>1511.4</v>
      </c>
      <c r="BD29" s="13">
        <v>1677.8</v>
      </c>
      <c r="BE29" s="13">
        <v>1785.6</v>
      </c>
      <c r="BF29" s="13">
        <v>1937.9</v>
      </c>
      <c r="BG29" s="13">
        <v>1960.1</v>
      </c>
      <c r="BH29" s="13">
        <v>2048.8000000000002</v>
      </c>
    </row>
    <row r="30" spans="1:62">
      <c r="A30" t="s">
        <v>104</v>
      </c>
      <c r="B30" t="s">
        <v>105</v>
      </c>
      <c r="C30" s="13">
        <v>24.4</v>
      </c>
      <c r="D30" s="13">
        <v>28.1</v>
      </c>
      <c r="E30" s="13">
        <v>28.8</v>
      </c>
      <c r="F30" s="13">
        <v>30.3</v>
      </c>
      <c r="G30" s="13">
        <v>31.3</v>
      </c>
      <c r="H30" s="13">
        <v>33.9</v>
      </c>
      <c r="I30" s="13">
        <v>37.5</v>
      </c>
      <c r="J30" s="13">
        <v>45.8</v>
      </c>
      <c r="K30" s="13">
        <v>53.3</v>
      </c>
      <c r="L30" s="13">
        <v>59</v>
      </c>
      <c r="M30" s="13">
        <v>71.7</v>
      </c>
      <c r="N30" s="13">
        <v>85.4</v>
      </c>
      <c r="O30" s="13">
        <v>94.8</v>
      </c>
      <c r="P30" s="13">
        <v>108.6</v>
      </c>
      <c r="Q30" s="13">
        <v>128.6</v>
      </c>
      <c r="R30" s="13">
        <v>163.1</v>
      </c>
      <c r="S30" s="13">
        <v>177.6</v>
      </c>
      <c r="T30" s="13">
        <v>189.5</v>
      </c>
      <c r="U30" s="13">
        <v>203.4</v>
      </c>
      <c r="V30" s="13">
        <v>227.3</v>
      </c>
      <c r="W30" s="13">
        <v>271.5</v>
      </c>
      <c r="X30" s="13">
        <v>307.8</v>
      </c>
      <c r="Y30" s="13">
        <v>343.1</v>
      </c>
      <c r="Z30" s="13">
        <v>370.5</v>
      </c>
      <c r="AA30" s="13">
        <v>380.9</v>
      </c>
      <c r="AB30" s="13">
        <v>403.1</v>
      </c>
      <c r="AC30" s="13">
        <v>428.6</v>
      </c>
      <c r="AD30" s="13">
        <v>447.9</v>
      </c>
      <c r="AE30" s="13">
        <v>476.9</v>
      </c>
      <c r="AF30" s="13">
        <v>521.1</v>
      </c>
      <c r="AG30" s="13">
        <v>574.70000000000005</v>
      </c>
      <c r="AH30" s="13">
        <v>650.5</v>
      </c>
      <c r="AI30" s="13">
        <v>731.8</v>
      </c>
      <c r="AJ30" s="13">
        <v>778.9</v>
      </c>
      <c r="AK30" s="13">
        <v>815.7</v>
      </c>
      <c r="AL30" s="13">
        <v>864.7</v>
      </c>
      <c r="AM30" s="13">
        <v>906.3</v>
      </c>
      <c r="AN30" s="13">
        <v>935.4</v>
      </c>
      <c r="AO30" s="13">
        <v>957.9</v>
      </c>
      <c r="AP30" s="13">
        <v>992.2</v>
      </c>
      <c r="AQ30" s="13">
        <v>1044.9000000000001</v>
      </c>
      <c r="AR30" s="13">
        <v>1145.8</v>
      </c>
      <c r="AS30" s="13">
        <v>1250.5</v>
      </c>
      <c r="AT30" s="13">
        <v>1321.1</v>
      </c>
      <c r="AU30" s="13">
        <v>1404.6</v>
      </c>
      <c r="AV30" s="13">
        <v>1491</v>
      </c>
      <c r="AW30" s="13">
        <v>1593.1</v>
      </c>
      <c r="AX30" s="13">
        <v>1697.5</v>
      </c>
      <c r="AY30" s="13">
        <v>1920</v>
      </c>
      <c r="AZ30" s="13">
        <v>2108.8000000000002</v>
      </c>
      <c r="BA30" s="13">
        <v>2281.6999999999998</v>
      </c>
      <c r="BB30" s="13">
        <v>2310.1999999999998</v>
      </c>
      <c r="BC30" s="13">
        <v>2323.6</v>
      </c>
      <c r="BD30" s="13">
        <v>2386.9</v>
      </c>
      <c r="BE30" s="13">
        <v>2498.8000000000002</v>
      </c>
      <c r="BF30" s="13">
        <v>2631.2</v>
      </c>
      <c r="BG30" s="13">
        <v>2711</v>
      </c>
      <c r="BH30" s="13">
        <v>2792.1</v>
      </c>
    </row>
    <row r="31" spans="1:62">
      <c r="A31" t="s">
        <v>106</v>
      </c>
      <c r="B31" t="s">
        <v>107</v>
      </c>
      <c r="C31" s="13">
        <v>16.399999999999999</v>
      </c>
      <c r="D31" s="13">
        <v>17</v>
      </c>
      <c r="E31" s="13">
        <v>19.100000000000001</v>
      </c>
      <c r="F31" s="13">
        <v>21.7</v>
      </c>
      <c r="G31" s="13">
        <v>22.4</v>
      </c>
      <c r="H31" s="13">
        <v>23.4</v>
      </c>
      <c r="I31" s="13">
        <v>31.3</v>
      </c>
      <c r="J31" s="13">
        <v>34.9</v>
      </c>
      <c r="K31" s="13">
        <v>38.700000000000003</v>
      </c>
      <c r="L31" s="13">
        <v>44.1</v>
      </c>
      <c r="M31" s="13">
        <v>46.4</v>
      </c>
      <c r="N31" s="13">
        <v>51.2</v>
      </c>
      <c r="O31" s="13">
        <v>59.2</v>
      </c>
      <c r="P31" s="13">
        <v>75.5</v>
      </c>
      <c r="Q31" s="13">
        <v>85.2</v>
      </c>
      <c r="R31" s="13">
        <v>89.3</v>
      </c>
      <c r="S31" s="13">
        <v>101.3</v>
      </c>
      <c r="T31" s="13">
        <v>113.1</v>
      </c>
      <c r="U31" s="13">
        <v>131.30000000000001</v>
      </c>
      <c r="V31" s="13">
        <v>152.69999999999999</v>
      </c>
      <c r="W31" s="13">
        <v>166.2</v>
      </c>
      <c r="X31" s="13">
        <v>195.7</v>
      </c>
      <c r="Y31" s="13">
        <v>208.9</v>
      </c>
      <c r="Z31" s="13">
        <v>226</v>
      </c>
      <c r="AA31" s="13">
        <v>257.5</v>
      </c>
      <c r="AB31" s="13">
        <v>281.39999999999998</v>
      </c>
      <c r="AC31" s="13">
        <v>303.39999999999998</v>
      </c>
      <c r="AD31" s="13">
        <v>323.10000000000002</v>
      </c>
      <c r="AE31" s="13">
        <v>361.5</v>
      </c>
      <c r="AF31" s="13">
        <v>385.2</v>
      </c>
      <c r="AG31" s="13">
        <v>410.1</v>
      </c>
      <c r="AH31" s="13">
        <v>430.2</v>
      </c>
      <c r="AI31" s="13">
        <v>455</v>
      </c>
      <c r="AJ31" s="13">
        <v>477.4</v>
      </c>
      <c r="AK31" s="13">
        <v>508.2</v>
      </c>
      <c r="AL31" s="13">
        <v>532.79999999999995</v>
      </c>
      <c r="AM31" s="13">
        <v>555.1</v>
      </c>
      <c r="AN31" s="13">
        <v>587.20000000000005</v>
      </c>
      <c r="AO31" s="13">
        <v>624.70000000000005</v>
      </c>
      <c r="AP31" s="13">
        <v>661.3</v>
      </c>
      <c r="AQ31" s="13">
        <v>705.8</v>
      </c>
      <c r="AR31" s="13">
        <v>733.2</v>
      </c>
      <c r="AS31" s="13">
        <v>751.5</v>
      </c>
      <c r="AT31" s="13">
        <v>779.3</v>
      </c>
      <c r="AU31" s="13">
        <v>829.2</v>
      </c>
      <c r="AV31" s="13">
        <v>873.3</v>
      </c>
      <c r="AW31" s="13">
        <v>922.6</v>
      </c>
      <c r="AX31" s="13">
        <v>961.4</v>
      </c>
      <c r="AY31" s="13">
        <v>988.2</v>
      </c>
      <c r="AZ31" s="13">
        <v>964.4</v>
      </c>
      <c r="BA31" s="13">
        <v>984.1</v>
      </c>
      <c r="BB31" s="13">
        <v>917.8</v>
      </c>
      <c r="BC31" s="13">
        <v>951.6</v>
      </c>
      <c r="BD31" s="13">
        <v>1104.5999999999999</v>
      </c>
      <c r="BE31" s="13">
        <v>1155.3</v>
      </c>
      <c r="BF31" s="13">
        <v>1208</v>
      </c>
      <c r="BG31" s="13">
        <v>1245.3</v>
      </c>
      <c r="BH31" s="13">
        <v>1302.3</v>
      </c>
    </row>
    <row r="32" spans="1:62">
      <c r="A32" t="s">
        <v>108</v>
      </c>
      <c r="B32" t="s">
        <v>109</v>
      </c>
      <c r="C32" s="13">
        <v>1.3</v>
      </c>
      <c r="D32" s="13">
        <v>1.4</v>
      </c>
      <c r="E32" s="13">
        <v>1.5</v>
      </c>
      <c r="F32" s="13">
        <v>1.9</v>
      </c>
      <c r="G32" s="13">
        <v>2.2000000000000002</v>
      </c>
      <c r="H32" s="13">
        <v>2.2999999999999998</v>
      </c>
      <c r="I32" s="13">
        <v>2.1</v>
      </c>
      <c r="J32" s="13">
        <v>2.2999999999999998</v>
      </c>
      <c r="K32" s="13">
        <v>2.8</v>
      </c>
      <c r="L32" s="13">
        <v>3.3</v>
      </c>
      <c r="M32" s="13">
        <v>2.9</v>
      </c>
      <c r="N32" s="13">
        <v>2.7</v>
      </c>
      <c r="O32" s="13">
        <v>3.1</v>
      </c>
      <c r="P32" s="13">
        <v>3.9</v>
      </c>
      <c r="Q32" s="13">
        <v>4.7</v>
      </c>
      <c r="R32" s="13">
        <v>6.8</v>
      </c>
      <c r="S32" s="13">
        <v>6.7</v>
      </c>
      <c r="T32" s="13">
        <v>5.0999999999999996</v>
      </c>
      <c r="U32" s="13">
        <v>6.5</v>
      </c>
      <c r="V32" s="13">
        <v>8.1999999999999993</v>
      </c>
      <c r="W32" s="13">
        <v>8.6</v>
      </c>
      <c r="X32" s="13">
        <v>11.2</v>
      </c>
      <c r="Y32" s="13">
        <v>12.4</v>
      </c>
      <c r="Z32" s="13">
        <v>13.8</v>
      </c>
      <c r="AA32" s="13">
        <v>19.7</v>
      </c>
      <c r="AB32" s="13">
        <v>22.3</v>
      </c>
      <c r="AC32" s="13">
        <v>22.9</v>
      </c>
      <c r="AD32" s="13">
        <v>20.2</v>
      </c>
      <c r="AE32" s="13">
        <v>20.6</v>
      </c>
      <c r="AF32" s="13">
        <v>23.2</v>
      </c>
      <c r="AG32" s="13">
        <v>22.2</v>
      </c>
      <c r="AH32" s="13">
        <v>17.600000000000001</v>
      </c>
      <c r="AI32" s="13">
        <v>16.3</v>
      </c>
      <c r="AJ32" s="13">
        <v>14.1</v>
      </c>
      <c r="AK32" s="13">
        <v>13.3</v>
      </c>
      <c r="AL32" s="13">
        <v>18.7</v>
      </c>
      <c r="AM32" s="13">
        <v>22.9</v>
      </c>
      <c r="AN32" s="13">
        <v>19.399999999999999</v>
      </c>
      <c r="AO32" s="13">
        <v>26</v>
      </c>
      <c r="AP32" s="13">
        <v>34</v>
      </c>
      <c r="AQ32" s="13">
        <v>42.4</v>
      </c>
      <c r="AR32" s="13">
        <v>46.8</v>
      </c>
      <c r="AS32" s="13">
        <v>34.200000000000003</v>
      </c>
      <c r="AT32" s="13">
        <v>26.3</v>
      </c>
      <c r="AU32" s="13">
        <v>16.8</v>
      </c>
      <c r="AV32" s="13">
        <v>25.7</v>
      </c>
      <c r="AW32" s="13">
        <v>21.5</v>
      </c>
      <c r="AX32" s="13">
        <v>30.6</v>
      </c>
      <c r="AY32" s="13">
        <v>36.6</v>
      </c>
      <c r="AZ32" s="13">
        <v>38.700000000000003</v>
      </c>
      <c r="BA32" s="13">
        <v>43</v>
      </c>
      <c r="BB32" s="13">
        <v>50.2</v>
      </c>
      <c r="BC32" s="13">
        <v>42.7</v>
      </c>
      <c r="BD32" s="13">
        <v>41.1</v>
      </c>
      <c r="BE32" s="13">
        <v>45.6</v>
      </c>
      <c r="BF32" s="13">
        <v>53.1</v>
      </c>
      <c r="BG32" s="13">
        <v>57.4</v>
      </c>
      <c r="BH32" s="13">
        <v>59.5</v>
      </c>
    </row>
    <row r="33" spans="1:60">
      <c r="A33" t="s">
        <v>110</v>
      </c>
      <c r="B33" t="s">
        <v>111</v>
      </c>
      <c r="C33" s="13">
        <v>0.8</v>
      </c>
      <c r="D33" s="13">
        <v>0.9</v>
      </c>
      <c r="E33" s="13">
        <v>1</v>
      </c>
      <c r="F33" s="13">
        <v>1.1000000000000001</v>
      </c>
      <c r="G33" s="13">
        <v>1.2</v>
      </c>
      <c r="H33" s="13">
        <v>1.3</v>
      </c>
      <c r="I33" s="13">
        <v>1.6</v>
      </c>
      <c r="J33" s="13">
        <v>2</v>
      </c>
      <c r="K33" s="13">
        <v>2</v>
      </c>
      <c r="L33" s="13">
        <v>2.2000000000000002</v>
      </c>
      <c r="M33" s="13">
        <v>2.5</v>
      </c>
      <c r="N33" s="13">
        <v>2.9</v>
      </c>
      <c r="O33" s="13">
        <v>3.3</v>
      </c>
      <c r="P33" s="13">
        <v>3.5</v>
      </c>
      <c r="Q33" s="13">
        <v>3.1</v>
      </c>
      <c r="R33" s="13">
        <v>3.6</v>
      </c>
      <c r="S33" s="13">
        <v>4.5</v>
      </c>
      <c r="T33" s="13">
        <v>5.3</v>
      </c>
      <c r="U33" s="13">
        <v>5.9</v>
      </c>
      <c r="V33" s="13">
        <v>6</v>
      </c>
      <c r="W33" s="13">
        <v>6.6</v>
      </c>
      <c r="X33" s="13">
        <v>11.7</v>
      </c>
      <c r="Y33" s="13">
        <v>13.8</v>
      </c>
      <c r="Z33" s="13">
        <v>15</v>
      </c>
      <c r="AA33" s="13">
        <v>16.899999999999999</v>
      </c>
      <c r="AB33" s="13">
        <v>18.5</v>
      </c>
      <c r="AC33" s="13">
        <v>22.1</v>
      </c>
      <c r="AD33" s="13">
        <v>24.8</v>
      </c>
      <c r="AE33" s="13">
        <v>26.3</v>
      </c>
      <c r="AF33" s="13">
        <v>27.1</v>
      </c>
      <c r="AG33" s="13">
        <v>29.8</v>
      </c>
      <c r="AH33" s="13">
        <v>36.1</v>
      </c>
      <c r="AI33" s="13">
        <v>39.1</v>
      </c>
      <c r="AJ33" s="13">
        <v>47.2</v>
      </c>
      <c r="AK33" s="13">
        <v>51.6</v>
      </c>
      <c r="AL33" s="13">
        <v>54.6</v>
      </c>
      <c r="AM33" s="13">
        <v>56.9</v>
      </c>
      <c r="AN33" s="13">
        <v>68.400000000000006</v>
      </c>
      <c r="AO33" s="13">
        <v>71.3</v>
      </c>
      <c r="AP33" s="13">
        <v>77.8</v>
      </c>
      <c r="AQ33" s="13">
        <v>83.7</v>
      </c>
      <c r="AR33" s="13">
        <v>89.8</v>
      </c>
      <c r="AS33" s="13">
        <v>99.5</v>
      </c>
      <c r="AT33" s="13">
        <v>105.2</v>
      </c>
      <c r="AU33" s="13">
        <v>116.8</v>
      </c>
      <c r="AV33" s="13">
        <v>126.1</v>
      </c>
      <c r="AW33" s="13">
        <v>137</v>
      </c>
      <c r="AX33" s="13">
        <v>149.80000000000001</v>
      </c>
      <c r="AY33" s="13">
        <v>157.80000000000001</v>
      </c>
      <c r="AZ33" s="13">
        <v>159.80000000000001</v>
      </c>
      <c r="BA33" s="13">
        <v>158.69999999999999</v>
      </c>
      <c r="BB33" s="13">
        <v>156.1</v>
      </c>
      <c r="BC33" s="13">
        <v>175</v>
      </c>
      <c r="BD33" s="13">
        <v>183.6</v>
      </c>
      <c r="BE33" s="13">
        <v>185.1</v>
      </c>
      <c r="BF33" s="13">
        <v>192</v>
      </c>
      <c r="BG33" s="13">
        <v>190.6</v>
      </c>
      <c r="BH33" s="13">
        <v>197.9</v>
      </c>
    </row>
    <row r="34" spans="1:60">
      <c r="A34" t="s">
        <v>112</v>
      </c>
      <c r="B34" s="1" t="s">
        <v>113</v>
      </c>
      <c r="C34" s="13">
        <v>369.4</v>
      </c>
      <c r="D34" s="13">
        <v>386.3</v>
      </c>
      <c r="E34" s="13">
        <v>409.5</v>
      </c>
      <c r="F34" s="13">
        <v>429.2</v>
      </c>
      <c r="G34" s="13">
        <v>466</v>
      </c>
      <c r="H34" s="13">
        <v>501.9</v>
      </c>
      <c r="I34" s="13">
        <v>542</v>
      </c>
      <c r="J34" s="13">
        <v>579.6</v>
      </c>
      <c r="K34" s="13">
        <v>629.5</v>
      </c>
      <c r="L34" s="13">
        <v>679.5</v>
      </c>
      <c r="M34" s="13">
        <v>743.7</v>
      </c>
      <c r="N34" s="13">
        <v>811.1</v>
      </c>
      <c r="O34" s="13">
        <v>878.6</v>
      </c>
      <c r="P34" s="13">
        <v>982.9</v>
      </c>
      <c r="Q34" s="13">
        <v>1073.7</v>
      </c>
      <c r="R34" s="13">
        <v>1191.8</v>
      </c>
      <c r="S34" s="13">
        <v>1297.5</v>
      </c>
      <c r="T34" s="13">
        <v>1424.8</v>
      </c>
      <c r="U34" s="13">
        <v>1592.7</v>
      </c>
      <c r="V34" s="13">
        <v>1767</v>
      </c>
      <c r="W34" s="13">
        <v>1967.8</v>
      </c>
      <c r="X34" s="13">
        <v>2190</v>
      </c>
      <c r="Y34" s="13">
        <v>2351.6</v>
      </c>
      <c r="Z34" s="13">
        <v>2533.5</v>
      </c>
      <c r="AA34" s="13">
        <v>2810.3</v>
      </c>
      <c r="AB34" s="13">
        <v>2987.8</v>
      </c>
      <c r="AC34" s="13">
        <v>3167.8</v>
      </c>
      <c r="AD34" s="13">
        <v>3344.1</v>
      </c>
      <c r="AE34" s="13">
        <v>3641.6</v>
      </c>
      <c r="AF34" s="13">
        <v>3909.3</v>
      </c>
      <c r="AG34" s="13">
        <v>4161.1000000000004</v>
      </c>
      <c r="AH34" s="13">
        <v>4326</v>
      </c>
      <c r="AI34" s="13">
        <v>4641.7</v>
      </c>
      <c r="AJ34" s="13">
        <v>4838.6000000000004</v>
      </c>
      <c r="AK34" s="13">
        <v>5072.3999999999996</v>
      </c>
      <c r="AL34" s="13">
        <v>5337.1</v>
      </c>
      <c r="AM34" s="13">
        <v>5613.3</v>
      </c>
      <c r="AN34" s="13">
        <v>5912.9</v>
      </c>
      <c r="AO34" s="13">
        <v>6308.4</v>
      </c>
      <c r="AP34" s="13">
        <v>6610.3</v>
      </c>
      <c r="AQ34" s="13">
        <v>7100.1</v>
      </c>
      <c r="AR34" s="13">
        <v>7438.3</v>
      </c>
      <c r="AS34" s="13">
        <v>7789.3</v>
      </c>
      <c r="AT34" s="13">
        <v>8175.1</v>
      </c>
      <c r="AU34" s="13">
        <v>8669.4</v>
      </c>
      <c r="AV34" s="13">
        <v>9037.2000000000007</v>
      </c>
      <c r="AW34" s="13">
        <v>9635.4</v>
      </c>
      <c r="AX34" s="13">
        <v>10060.299999999999</v>
      </c>
      <c r="AY34" s="13">
        <v>10550.4</v>
      </c>
      <c r="AZ34" s="13">
        <v>10514.4</v>
      </c>
      <c r="BA34" s="13">
        <v>10832.2</v>
      </c>
      <c r="BB34" s="13">
        <v>11399.4</v>
      </c>
      <c r="BC34" s="13">
        <v>11997.3</v>
      </c>
      <c r="BD34" s="13">
        <v>11981.3</v>
      </c>
      <c r="BE34" s="13">
        <v>12602.5</v>
      </c>
      <c r="BF34" s="13">
        <v>13160.6</v>
      </c>
      <c r="BG34" s="13">
        <v>13501.3</v>
      </c>
      <c r="BH34" s="13">
        <v>13881.5</v>
      </c>
    </row>
    <row r="35" spans="1:60">
      <c r="A35" t="s">
        <v>114</v>
      </c>
      <c r="B35" t="s">
        <v>115</v>
      </c>
      <c r="C35" s="13">
        <v>331.6</v>
      </c>
      <c r="D35" s="13">
        <v>342</v>
      </c>
      <c r="E35" s="13">
        <v>363.1</v>
      </c>
      <c r="F35" s="13">
        <v>382.5</v>
      </c>
      <c r="G35" s="13">
        <v>411.2</v>
      </c>
      <c r="H35" s="13">
        <v>443.6</v>
      </c>
      <c r="I35" s="13">
        <v>480.6</v>
      </c>
      <c r="J35" s="13">
        <v>507.4</v>
      </c>
      <c r="K35" s="13">
        <v>557.4</v>
      </c>
      <c r="L35" s="13">
        <v>604.5</v>
      </c>
      <c r="M35" s="13">
        <v>647.70000000000005</v>
      </c>
      <c r="N35" s="13">
        <v>701</v>
      </c>
      <c r="O35" s="13">
        <v>769.4</v>
      </c>
      <c r="P35" s="13">
        <v>851.1</v>
      </c>
      <c r="Q35" s="13">
        <v>932</v>
      </c>
      <c r="R35" s="13">
        <v>1032.8</v>
      </c>
      <c r="S35" s="13">
        <v>1150.2</v>
      </c>
      <c r="T35" s="13">
        <v>1276.7</v>
      </c>
      <c r="U35" s="13">
        <v>1426.2</v>
      </c>
      <c r="V35" s="13">
        <v>1589.5</v>
      </c>
      <c r="W35" s="13">
        <v>1754.6</v>
      </c>
      <c r="X35" s="13">
        <v>1937.5</v>
      </c>
      <c r="Y35" s="13">
        <v>2073.9</v>
      </c>
      <c r="Z35" s="13">
        <v>2286.5</v>
      </c>
      <c r="AA35" s="13">
        <v>2498.1999999999998</v>
      </c>
      <c r="AB35" s="13">
        <v>2722.7</v>
      </c>
      <c r="AC35" s="13">
        <v>2898.4</v>
      </c>
      <c r="AD35" s="13">
        <v>3092.1</v>
      </c>
      <c r="AE35" s="13">
        <v>3346.9</v>
      </c>
      <c r="AF35" s="13">
        <v>3592.8</v>
      </c>
      <c r="AG35" s="13">
        <v>3825.6</v>
      </c>
      <c r="AH35" s="13">
        <v>3960.2</v>
      </c>
      <c r="AI35" s="13">
        <v>4215.7</v>
      </c>
      <c r="AJ35" s="13">
        <v>4471</v>
      </c>
      <c r="AK35" s="13">
        <v>4741</v>
      </c>
      <c r="AL35" s="13">
        <v>4984.2</v>
      </c>
      <c r="AM35" s="13">
        <v>5268.1</v>
      </c>
      <c r="AN35" s="13">
        <v>5560.7</v>
      </c>
      <c r="AO35" s="13">
        <v>5903</v>
      </c>
      <c r="AP35" s="13">
        <v>6307</v>
      </c>
      <c r="AQ35" s="13">
        <v>6792.4</v>
      </c>
      <c r="AR35" s="13">
        <v>7103.1</v>
      </c>
      <c r="AS35" s="13">
        <v>7384.1</v>
      </c>
      <c r="AT35" s="13">
        <v>7765.5</v>
      </c>
      <c r="AU35" s="13">
        <v>8260</v>
      </c>
      <c r="AV35" s="13">
        <v>8794.1</v>
      </c>
      <c r="AW35" s="13">
        <v>9304</v>
      </c>
      <c r="AX35" s="13">
        <v>9750.5</v>
      </c>
      <c r="AY35" s="13">
        <v>10013.6</v>
      </c>
      <c r="AZ35" s="13">
        <v>9847</v>
      </c>
      <c r="BA35" s="13">
        <v>10202.200000000001</v>
      </c>
      <c r="BB35" s="13">
        <v>10689.3</v>
      </c>
      <c r="BC35" s="13">
        <v>11050.6</v>
      </c>
      <c r="BD35" s="13">
        <v>11361.2</v>
      </c>
      <c r="BE35" s="13">
        <v>11863.7</v>
      </c>
      <c r="BF35" s="13">
        <v>12332.3</v>
      </c>
      <c r="BG35" s="13">
        <v>12820.7</v>
      </c>
      <c r="BH35" s="13">
        <v>13393.4</v>
      </c>
    </row>
    <row r="36" spans="1:60">
      <c r="A36" t="s">
        <v>116</v>
      </c>
      <c r="B36" s="1" t="s">
        <v>117</v>
      </c>
      <c r="C36" s="13">
        <v>37.799999999999997</v>
      </c>
      <c r="D36" s="13">
        <v>44.4</v>
      </c>
      <c r="E36" s="13">
        <v>46.4</v>
      </c>
      <c r="F36" s="13">
        <v>46.7</v>
      </c>
      <c r="G36" s="13">
        <v>54.8</v>
      </c>
      <c r="H36" s="13">
        <v>58.3</v>
      </c>
      <c r="I36" s="13">
        <v>61.4</v>
      </c>
      <c r="J36" s="13">
        <v>72.2</v>
      </c>
      <c r="K36" s="13">
        <v>72.099999999999994</v>
      </c>
      <c r="L36" s="13">
        <v>75</v>
      </c>
      <c r="M36" s="13">
        <v>96.1</v>
      </c>
      <c r="N36" s="13">
        <v>110.1</v>
      </c>
      <c r="O36" s="13">
        <v>109.2</v>
      </c>
      <c r="P36" s="13">
        <v>131.80000000000001</v>
      </c>
      <c r="Q36" s="13">
        <v>141.69999999999999</v>
      </c>
      <c r="R36" s="13">
        <v>159</v>
      </c>
      <c r="S36" s="13">
        <v>147.30000000000001</v>
      </c>
      <c r="T36" s="13">
        <v>148.19999999999999</v>
      </c>
      <c r="U36" s="13">
        <v>166.6</v>
      </c>
      <c r="V36" s="13">
        <v>177.5</v>
      </c>
      <c r="W36" s="13">
        <v>213.2</v>
      </c>
      <c r="X36" s="13">
        <v>252.5</v>
      </c>
      <c r="Y36" s="13">
        <v>277.7</v>
      </c>
      <c r="Z36" s="13">
        <v>247</v>
      </c>
      <c r="AA36" s="13">
        <v>312.10000000000002</v>
      </c>
      <c r="AB36" s="13">
        <v>265.10000000000002</v>
      </c>
      <c r="AC36" s="13">
        <v>269.39999999999998</v>
      </c>
      <c r="AD36" s="13">
        <v>252.1</v>
      </c>
      <c r="AE36" s="13">
        <v>294.8</v>
      </c>
      <c r="AF36" s="13">
        <v>316.5</v>
      </c>
      <c r="AG36" s="13">
        <v>335.4</v>
      </c>
      <c r="AH36" s="13">
        <v>365.9</v>
      </c>
      <c r="AI36" s="13">
        <v>426</v>
      </c>
      <c r="AJ36" s="13">
        <v>367.6</v>
      </c>
      <c r="AK36" s="13">
        <v>331.4</v>
      </c>
      <c r="AL36" s="13">
        <v>352.9</v>
      </c>
      <c r="AM36" s="13">
        <v>345.2</v>
      </c>
      <c r="AN36" s="13">
        <v>352.2</v>
      </c>
      <c r="AO36" s="13">
        <v>405.3</v>
      </c>
      <c r="AP36" s="13">
        <v>303.3</v>
      </c>
      <c r="AQ36" s="13">
        <v>307.7</v>
      </c>
      <c r="AR36" s="13">
        <v>335.2</v>
      </c>
      <c r="AS36" s="13">
        <v>405.3</v>
      </c>
      <c r="AT36" s="13">
        <v>409.6</v>
      </c>
      <c r="AU36" s="13">
        <v>409.4</v>
      </c>
      <c r="AV36" s="13">
        <v>243.1</v>
      </c>
      <c r="AW36" s="13">
        <v>331.4</v>
      </c>
      <c r="AX36" s="13">
        <v>309.8</v>
      </c>
      <c r="AY36" s="13">
        <v>536.70000000000005</v>
      </c>
      <c r="AZ36" s="13">
        <v>667.4</v>
      </c>
      <c r="BA36" s="13">
        <v>630</v>
      </c>
      <c r="BB36" s="13">
        <v>710.1</v>
      </c>
      <c r="BC36" s="13">
        <v>946.7</v>
      </c>
      <c r="BD36" s="13">
        <v>620.1</v>
      </c>
      <c r="BE36" s="13">
        <v>738.8</v>
      </c>
      <c r="BF36" s="13">
        <v>828.4</v>
      </c>
      <c r="BG36" s="13">
        <v>680.6</v>
      </c>
      <c r="BH36" s="13">
        <v>488.2</v>
      </c>
    </row>
    <row r="37" spans="1:60" ht="13">
      <c r="A37" t="s">
        <v>5</v>
      </c>
      <c r="B37" s="18" t="s">
        <v>118</v>
      </c>
      <c r="C37" s="13" t="s">
        <v>5</v>
      </c>
      <c r="D37" s="13" t="s">
        <v>5</v>
      </c>
      <c r="E37" s="13" t="s">
        <v>5</v>
      </c>
      <c r="F37" s="13" t="s">
        <v>5</v>
      </c>
      <c r="G37" s="13" t="s">
        <v>5</v>
      </c>
      <c r="H37" s="13" t="s">
        <v>5</v>
      </c>
      <c r="I37" s="13" t="s">
        <v>5</v>
      </c>
      <c r="J37" s="13" t="s">
        <v>5</v>
      </c>
      <c r="K37" s="13" t="s">
        <v>5</v>
      </c>
      <c r="L37" s="13" t="s">
        <v>5</v>
      </c>
      <c r="M37" s="13" t="s">
        <v>5</v>
      </c>
      <c r="N37" s="13" t="s">
        <v>5</v>
      </c>
      <c r="O37" s="13" t="s">
        <v>5</v>
      </c>
      <c r="P37" s="13" t="s">
        <v>5</v>
      </c>
      <c r="Q37" s="13" t="s">
        <v>5</v>
      </c>
      <c r="R37" s="13" t="s">
        <v>5</v>
      </c>
      <c r="S37" s="13" t="s">
        <v>5</v>
      </c>
      <c r="T37" s="13" t="s">
        <v>5</v>
      </c>
      <c r="U37" s="13" t="s">
        <v>5</v>
      </c>
      <c r="V37" s="13" t="s">
        <v>5</v>
      </c>
      <c r="W37" s="13" t="s">
        <v>5</v>
      </c>
      <c r="X37" s="13" t="s">
        <v>5</v>
      </c>
      <c r="Y37" s="13" t="s">
        <v>5</v>
      </c>
      <c r="Z37" s="13" t="s">
        <v>5</v>
      </c>
      <c r="AA37" s="13" t="s">
        <v>5</v>
      </c>
      <c r="AB37" s="13" t="s">
        <v>5</v>
      </c>
      <c r="AC37" s="13" t="s">
        <v>5</v>
      </c>
      <c r="AD37" s="13" t="s">
        <v>5</v>
      </c>
      <c r="AE37" s="13" t="s">
        <v>5</v>
      </c>
      <c r="AF37" s="13" t="s">
        <v>5</v>
      </c>
      <c r="AG37" s="13" t="s">
        <v>5</v>
      </c>
      <c r="AH37" s="13" t="s">
        <v>5</v>
      </c>
      <c r="AI37" s="13" t="s">
        <v>5</v>
      </c>
      <c r="AJ37" s="13" t="s">
        <v>5</v>
      </c>
      <c r="AK37" s="13" t="s">
        <v>5</v>
      </c>
      <c r="AL37" s="13" t="s">
        <v>5</v>
      </c>
      <c r="AM37" s="13" t="s">
        <v>5</v>
      </c>
      <c r="AN37" s="13" t="s">
        <v>5</v>
      </c>
      <c r="AO37" s="13" t="s">
        <v>5</v>
      </c>
      <c r="AP37" s="13" t="s">
        <v>5</v>
      </c>
      <c r="AQ37" s="13" t="s">
        <v>5</v>
      </c>
      <c r="AR37" s="13" t="s">
        <v>5</v>
      </c>
      <c r="AS37" s="13" t="s">
        <v>5</v>
      </c>
      <c r="AT37" s="13" t="s">
        <v>5</v>
      </c>
      <c r="AU37" s="13" t="s">
        <v>5</v>
      </c>
      <c r="AV37" s="13" t="s">
        <v>5</v>
      </c>
      <c r="AW37" s="13" t="s">
        <v>5</v>
      </c>
      <c r="AX37" s="13" t="s">
        <v>5</v>
      </c>
      <c r="AY37" s="13" t="s">
        <v>5</v>
      </c>
      <c r="AZ37" s="13" t="s">
        <v>5</v>
      </c>
      <c r="BA37" s="13" t="s">
        <v>5</v>
      </c>
      <c r="BB37" s="13" t="s">
        <v>5</v>
      </c>
      <c r="BC37" s="13" t="s">
        <v>5</v>
      </c>
      <c r="BD37" s="13" t="s">
        <v>5</v>
      </c>
      <c r="BE37" s="13" t="s">
        <v>5</v>
      </c>
      <c r="BF37" s="13" t="s">
        <v>5</v>
      </c>
      <c r="BG37" s="13" t="s">
        <v>5</v>
      </c>
      <c r="BH37" s="13" t="s">
        <v>5</v>
      </c>
    </row>
    <row r="38" spans="1:60">
      <c r="A38" t="s">
        <v>119</v>
      </c>
      <c r="B38" s="1" t="s">
        <v>120</v>
      </c>
      <c r="C38" s="13">
        <v>35.6</v>
      </c>
      <c r="D38" s="13">
        <v>41.9</v>
      </c>
      <c r="E38" s="13">
        <v>43.7</v>
      </c>
      <c r="F38" s="13">
        <v>43.8</v>
      </c>
      <c r="G38" s="13">
        <v>51.5</v>
      </c>
      <c r="H38" s="13">
        <v>54.7</v>
      </c>
      <c r="I38" s="13">
        <v>57.5</v>
      </c>
      <c r="J38" s="13">
        <v>68.2</v>
      </c>
      <c r="K38" s="13">
        <v>68</v>
      </c>
      <c r="L38" s="13">
        <v>70.400000000000006</v>
      </c>
      <c r="M38" s="13">
        <v>91.3</v>
      </c>
      <c r="N38" s="13">
        <v>104.3</v>
      </c>
      <c r="O38" s="13">
        <v>102.4</v>
      </c>
      <c r="P38" s="13">
        <v>125.2</v>
      </c>
      <c r="Q38" s="13">
        <v>135.4</v>
      </c>
      <c r="R38" s="13">
        <v>152.6</v>
      </c>
      <c r="S38" s="13">
        <v>140.1</v>
      </c>
      <c r="T38" s="13">
        <v>138.9</v>
      </c>
      <c r="U38" s="13">
        <v>159.4</v>
      </c>
      <c r="V38" s="13">
        <v>170</v>
      </c>
      <c r="W38" s="13">
        <v>204.4</v>
      </c>
      <c r="X38" s="13">
        <v>243.2</v>
      </c>
      <c r="Y38" s="13">
        <v>267.60000000000002</v>
      </c>
      <c r="Z38" s="13">
        <v>238.7</v>
      </c>
      <c r="AA38" s="13">
        <v>303.7</v>
      </c>
      <c r="AB38" s="13">
        <v>256.2</v>
      </c>
      <c r="AC38" s="13">
        <v>259.3</v>
      </c>
      <c r="AD38" s="13">
        <v>241.5</v>
      </c>
      <c r="AE38" s="13">
        <v>283.60000000000002</v>
      </c>
      <c r="AF38" s="13">
        <v>305.7</v>
      </c>
      <c r="AG38" s="13">
        <v>319.7</v>
      </c>
      <c r="AH38" s="13">
        <v>351.4</v>
      </c>
      <c r="AI38" s="13">
        <v>420.3</v>
      </c>
      <c r="AJ38" s="13">
        <v>351.1</v>
      </c>
      <c r="AK38" s="13">
        <v>316</v>
      </c>
      <c r="AL38" s="13">
        <v>334</v>
      </c>
      <c r="AM38" s="13">
        <v>322.10000000000002</v>
      </c>
      <c r="AN38" s="13">
        <v>325.2</v>
      </c>
      <c r="AO38" s="13">
        <v>372.9</v>
      </c>
      <c r="AP38" s="13">
        <v>267</v>
      </c>
      <c r="AQ38" s="13">
        <v>272</v>
      </c>
      <c r="AR38" s="13">
        <v>304.8</v>
      </c>
      <c r="AS38" s="13">
        <v>376.2</v>
      </c>
      <c r="AT38" s="13">
        <v>396.4</v>
      </c>
      <c r="AU38" s="13">
        <v>408.1</v>
      </c>
      <c r="AV38" s="13">
        <v>265</v>
      </c>
      <c r="AW38" s="13">
        <v>314.8</v>
      </c>
      <c r="AX38" s="13">
        <v>303</v>
      </c>
      <c r="AY38" s="13">
        <v>529</v>
      </c>
      <c r="AZ38" s="13">
        <v>695.8</v>
      </c>
      <c r="BA38" s="13">
        <v>650.6</v>
      </c>
      <c r="BB38" s="13">
        <v>708.1</v>
      </c>
      <c r="BC38" s="13">
        <v>951.8</v>
      </c>
      <c r="BD38" s="13">
        <v>600.1</v>
      </c>
      <c r="BE38" s="13">
        <v>729.5</v>
      </c>
      <c r="BF38" s="13">
        <v>807.1</v>
      </c>
      <c r="BG38" s="13">
        <v>665.8</v>
      </c>
      <c r="BH38" s="13">
        <v>511.1</v>
      </c>
    </row>
    <row r="39" spans="1:60">
      <c r="A39" t="s">
        <v>121</v>
      </c>
      <c r="B39" t="s">
        <v>122</v>
      </c>
      <c r="C39" s="13">
        <v>37.799999999999997</v>
      </c>
      <c r="D39" s="13">
        <v>44.4</v>
      </c>
      <c r="E39" s="13">
        <v>46.4</v>
      </c>
      <c r="F39" s="13">
        <v>46.7</v>
      </c>
      <c r="G39" s="13">
        <v>54.8</v>
      </c>
      <c r="H39" s="13">
        <v>58.3</v>
      </c>
      <c r="I39" s="13">
        <v>61.4</v>
      </c>
      <c r="J39" s="13">
        <v>72.2</v>
      </c>
      <c r="K39" s="13">
        <v>72.099999999999994</v>
      </c>
      <c r="L39" s="13">
        <v>75</v>
      </c>
      <c r="M39" s="13">
        <v>96.1</v>
      </c>
      <c r="N39" s="13">
        <v>110.1</v>
      </c>
      <c r="O39" s="13">
        <v>109.2</v>
      </c>
      <c r="P39" s="13">
        <v>131.80000000000001</v>
      </c>
      <c r="Q39" s="13">
        <v>141.69999999999999</v>
      </c>
      <c r="R39" s="13">
        <v>159</v>
      </c>
      <c r="S39" s="13">
        <v>147.30000000000001</v>
      </c>
      <c r="T39" s="13">
        <v>148.19999999999999</v>
      </c>
      <c r="U39" s="13">
        <v>166.6</v>
      </c>
      <c r="V39" s="13">
        <v>177.5</v>
      </c>
      <c r="W39" s="13">
        <v>213.2</v>
      </c>
      <c r="X39" s="13">
        <v>252.5</v>
      </c>
      <c r="Y39" s="13">
        <v>277.7</v>
      </c>
      <c r="Z39" s="13">
        <v>247</v>
      </c>
      <c r="AA39" s="13">
        <v>312.10000000000002</v>
      </c>
      <c r="AB39" s="13">
        <v>265.10000000000002</v>
      </c>
      <c r="AC39" s="13">
        <v>269.39999999999998</v>
      </c>
      <c r="AD39" s="13">
        <v>252.1</v>
      </c>
      <c r="AE39" s="13">
        <v>294.8</v>
      </c>
      <c r="AF39" s="13">
        <v>316.5</v>
      </c>
      <c r="AG39" s="13">
        <v>335.4</v>
      </c>
      <c r="AH39" s="13">
        <v>365.9</v>
      </c>
      <c r="AI39" s="13">
        <v>426</v>
      </c>
      <c r="AJ39" s="13">
        <v>367.6</v>
      </c>
      <c r="AK39" s="13">
        <v>331.4</v>
      </c>
      <c r="AL39" s="13">
        <v>352.9</v>
      </c>
      <c r="AM39" s="13">
        <v>345.2</v>
      </c>
      <c r="AN39" s="13">
        <v>352.2</v>
      </c>
      <c r="AO39" s="13">
        <v>405.3</v>
      </c>
      <c r="AP39" s="13">
        <v>303.3</v>
      </c>
      <c r="AQ39" s="13">
        <v>307.7</v>
      </c>
      <c r="AR39" s="13">
        <v>335.2</v>
      </c>
      <c r="AS39" s="13">
        <v>405.3</v>
      </c>
      <c r="AT39" s="13">
        <v>409.6</v>
      </c>
      <c r="AU39" s="13">
        <v>409.4</v>
      </c>
      <c r="AV39" s="13">
        <v>243.1</v>
      </c>
      <c r="AW39" s="13">
        <v>331.4</v>
      </c>
      <c r="AX39" s="13">
        <v>309.8</v>
      </c>
      <c r="AY39" s="13">
        <v>536.70000000000005</v>
      </c>
      <c r="AZ39" s="13">
        <v>667.4</v>
      </c>
      <c r="BA39" s="13">
        <v>630</v>
      </c>
      <c r="BB39" s="13">
        <v>710.1</v>
      </c>
      <c r="BC39" s="13">
        <v>946.7</v>
      </c>
      <c r="BD39" s="13">
        <v>620.1</v>
      </c>
      <c r="BE39" s="13">
        <v>738.8</v>
      </c>
      <c r="BF39" s="13">
        <v>828.4</v>
      </c>
      <c r="BG39" s="13">
        <v>680.6</v>
      </c>
      <c r="BH39" s="13">
        <v>488.2</v>
      </c>
    </row>
    <row r="40" spans="1:60">
      <c r="A40" t="s">
        <v>123</v>
      </c>
      <c r="B40" t="s">
        <v>124</v>
      </c>
      <c r="C40" s="13">
        <v>2.2000000000000002</v>
      </c>
      <c r="D40" s="13">
        <v>2.5</v>
      </c>
      <c r="E40" s="13">
        <v>2.6</v>
      </c>
      <c r="F40" s="13">
        <v>2.9</v>
      </c>
      <c r="G40" s="13">
        <v>3.3</v>
      </c>
      <c r="H40" s="13">
        <v>3.6</v>
      </c>
      <c r="I40" s="13">
        <v>3.9</v>
      </c>
      <c r="J40" s="13">
        <v>4</v>
      </c>
      <c r="K40" s="13">
        <v>4.0999999999999996</v>
      </c>
      <c r="L40" s="13">
        <v>4.5999999999999996</v>
      </c>
      <c r="M40" s="13">
        <v>4.8</v>
      </c>
      <c r="N40" s="13">
        <v>5.8</v>
      </c>
      <c r="O40" s="13">
        <v>6.8</v>
      </c>
      <c r="P40" s="13">
        <v>6.6</v>
      </c>
      <c r="Q40" s="13">
        <v>6.3</v>
      </c>
      <c r="R40" s="13">
        <v>6.4</v>
      </c>
      <c r="S40" s="13">
        <v>7.2</v>
      </c>
      <c r="T40" s="13">
        <v>9.3000000000000007</v>
      </c>
      <c r="U40" s="13">
        <v>7.2</v>
      </c>
      <c r="V40" s="13">
        <v>7.5</v>
      </c>
      <c r="W40" s="13">
        <v>8.8000000000000007</v>
      </c>
      <c r="X40" s="13">
        <v>9.3000000000000007</v>
      </c>
      <c r="Y40" s="13">
        <v>10.1</v>
      </c>
      <c r="Z40" s="13">
        <v>8.3000000000000007</v>
      </c>
      <c r="AA40" s="13">
        <v>8.4</v>
      </c>
      <c r="AB40" s="13">
        <v>8.9</v>
      </c>
      <c r="AC40" s="13">
        <v>10</v>
      </c>
      <c r="AD40" s="13">
        <v>10.6</v>
      </c>
      <c r="AE40" s="13">
        <v>11.1</v>
      </c>
      <c r="AF40" s="13">
        <v>10.8</v>
      </c>
      <c r="AG40" s="13">
        <v>15.8</v>
      </c>
      <c r="AH40" s="13">
        <v>14.5</v>
      </c>
      <c r="AI40" s="13">
        <v>5.7</v>
      </c>
      <c r="AJ40" s="13">
        <v>16.600000000000001</v>
      </c>
      <c r="AK40" s="13">
        <v>15.5</v>
      </c>
      <c r="AL40" s="13">
        <v>18.899999999999999</v>
      </c>
      <c r="AM40" s="13">
        <v>23.1</v>
      </c>
      <c r="AN40" s="13">
        <v>27</v>
      </c>
      <c r="AO40" s="13">
        <v>32.4</v>
      </c>
      <c r="AP40" s="13">
        <v>36.299999999999997</v>
      </c>
      <c r="AQ40" s="13">
        <v>35.6</v>
      </c>
      <c r="AR40" s="13">
        <v>30.3</v>
      </c>
      <c r="AS40" s="13">
        <v>29.1</v>
      </c>
      <c r="AT40" s="13">
        <v>13.1</v>
      </c>
      <c r="AU40" s="13">
        <v>1.4</v>
      </c>
      <c r="AV40" s="13">
        <v>-21.9</v>
      </c>
      <c r="AW40" s="13">
        <v>16.600000000000001</v>
      </c>
      <c r="AX40" s="13">
        <v>6.8</v>
      </c>
      <c r="AY40" s="13">
        <v>7.7</v>
      </c>
      <c r="AZ40" s="13">
        <v>-28.4</v>
      </c>
      <c r="BA40" s="13">
        <v>-20.6</v>
      </c>
      <c r="BB40" s="13">
        <v>2</v>
      </c>
      <c r="BC40" s="13">
        <v>-5.0999999999999996</v>
      </c>
      <c r="BD40" s="13">
        <v>20</v>
      </c>
      <c r="BE40" s="13">
        <v>9.3000000000000007</v>
      </c>
      <c r="BF40" s="13">
        <v>21.2</v>
      </c>
      <c r="BG40" s="13">
        <v>14.8</v>
      </c>
      <c r="BH40" s="13">
        <v>-22.9</v>
      </c>
    </row>
    <row r="41" spans="1:60">
      <c r="A41" t="s">
        <v>125</v>
      </c>
      <c r="B41" s="1" t="s">
        <v>126</v>
      </c>
      <c r="C41" s="13">
        <v>16.899999999999999</v>
      </c>
      <c r="D41" s="13">
        <v>15.8</v>
      </c>
      <c r="E41" s="13">
        <v>17.100000000000001</v>
      </c>
      <c r="F41" s="13">
        <v>18.600000000000001</v>
      </c>
      <c r="G41" s="13">
        <v>19.8</v>
      </c>
      <c r="H41" s="13">
        <v>20.399999999999999</v>
      </c>
      <c r="I41" s="13">
        <v>18.600000000000001</v>
      </c>
      <c r="J41" s="13">
        <v>18.2</v>
      </c>
      <c r="K41" s="13">
        <v>21.1</v>
      </c>
      <c r="L41" s="13">
        <v>22.5</v>
      </c>
      <c r="M41" s="13">
        <v>20.2</v>
      </c>
      <c r="N41" s="13">
        <v>29.2</v>
      </c>
      <c r="O41" s="13">
        <v>38.6</v>
      </c>
      <c r="P41" s="13">
        <v>42</v>
      </c>
      <c r="Q41" s="13">
        <v>33.200000000000003</v>
      </c>
      <c r="R41" s="13">
        <v>31.8</v>
      </c>
      <c r="S41" s="13">
        <v>47.3</v>
      </c>
      <c r="T41" s="13">
        <v>67.900000000000006</v>
      </c>
      <c r="U41" s="13">
        <v>78.599999999999994</v>
      </c>
      <c r="V41" s="13">
        <v>74.5</v>
      </c>
      <c r="W41" s="13">
        <v>53</v>
      </c>
      <c r="X41" s="13">
        <v>47.1</v>
      </c>
      <c r="Y41" s="13">
        <v>35.5</v>
      </c>
      <c r="Z41" s="13">
        <v>74.7</v>
      </c>
      <c r="AA41" s="13">
        <v>95.3</v>
      </c>
      <c r="AB41" s="13">
        <v>96.6</v>
      </c>
      <c r="AC41" s="13">
        <v>118.8</v>
      </c>
      <c r="AD41" s="13">
        <v>130.5</v>
      </c>
      <c r="AE41" s="13">
        <v>135.69999999999999</v>
      </c>
      <c r="AF41" s="13">
        <v>129</v>
      </c>
      <c r="AG41" s="13">
        <v>110.5</v>
      </c>
      <c r="AH41" s="13">
        <v>95.8</v>
      </c>
      <c r="AI41" s="13">
        <v>124.8</v>
      </c>
      <c r="AJ41" s="13">
        <v>141</v>
      </c>
      <c r="AK41" s="13">
        <v>166.1</v>
      </c>
      <c r="AL41" s="13">
        <v>148.6</v>
      </c>
      <c r="AM41" s="13">
        <v>176.7</v>
      </c>
      <c r="AN41" s="13">
        <v>193.6</v>
      </c>
      <c r="AO41" s="13">
        <v>234.9</v>
      </c>
      <c r="AP41" s="13">
        <v>256.39999999999998</v>
      </c>
      <c r="AQ41" s="13">
        <v>266.2</v>
      </c>
      <c r="AR41" s="13">
        <v>276.89999999999998</v>
      </c>
      <c r="AS41" s="13">
        <v>305.2</v>
      </c>
      <c r="AT41" s="13">
        <v>354.6</v>
      </c>
      <c r="AU41" s="13">
        <v>433.8</v>
      </c>
      <c r="AV41" s="13">
        <v>493.8</v>
      </c>
      <c r="AW41" s="13">
        <v>453.8</v>
      </c>
      <c r="AX41" s="13">
        <v>311.2</v>
      </c>
      <c r="AY41" s="13">
        <v>154.9</v>
      </c>
      <c r="AZ41" s="13">
        <v>55.2</v>
      </c>
      <c r="BA41" s="13">
        <v>43.4</v>
      </c>
      <c r="BB41" s="13">
        <v>45.8</v>
      </c>
      <c r="BC41" s="13">
        <v>92.9</v>
      </c>
      <c r="BD41" s="13">
        <v>135.6</v>
      </c>
      <c r="BE41" s="13">
        <v>146.30000000000001</v>
      </c>
      <c r="BF41" s="13">
        <v>199.6</v>
      </c>
      <c r="BG41" s="13">
        <v>231.9</v>
      </c>
      <c r="BH41" s="13">
        <v>231</v>
      </c>
    </row>
    <row r="42" spans="1:60">
      <c r="A42" t="s">
        <v>127</v>
      </c>
      <c r="B42" t="s">
        <v>128</v>
      </c>
      <c r="C42" s="13">
        <v>25.7</v>
      </c>
      <c r="D42" s="13">
        <v>25.1</v>
      </c>
      <c r="E42" s="13">
        <v>26.7</v>
      </c>
      <c r="F42" s="13">
        <v>28.8</v>
      </c>
      <c r="G42" s="13">
        <v>30.7</v>
      </c>
      <c r="H42" s="13">
        <v>32.1</v>
      </c>
      <c r="I42" s="13">
        <v>31.2</v>
      </c>
      <c r="J42" s="13">
        <v>31.7</v>
      </c>
      <c r="K42" s="13">
        <v>35.9</v>
      </c>
      <c r="L42" s="13">
        <v>38.5</v>
      </c>
      <c r="M42" s="13">
        <v>37.5</v>
      </c>
      <c r="N42" s="13">
        <v>48.7</v>
      </c>
      <c r="O42" s="13">
        <v>60.2</v>
      </c>
      <c r="P42" s="13">
        <v>66.7</v>
      </c>
      <c r="Q42" s="13">
        <v>61.7</v>
      </c>
      <c r="R42" s="13">
        <v>64.2</v>
      </c>
      <c r="S42" s="13">
        <v>83</v>
      </c>
      <c r="T42" s="13">
        <v>108.7</v>
      </c>
      <c r="U42" s="13">
        <v>126.5</v>
      </c>
      <c r="V42" s="13">
        <v>130.4</v>
      </c>
      <c r="W42" s="13">
        <v>116.9</v>
      </c>
      <c r="X42" s="13">
        <v>117.4</v>
      </c>
      <c r="Y42" s="13">
        <v>110.3</v>
      </c>
      <c r="Z42" s="13">
        <v>152.69999999999999</v>
      </c>
      <c r="AA42" s="13">
        <v>178.4</v>
      </c>
      <c r="AB42" s="13">
        <v>185.3</v>
      </c>
      <c r="AC42" s="13">
        <v>215.1</v>
      </c>
      <c r="AD42" s="13">
        <v>235.5</v>
      </c>
      <c r="AE42" s="13">
        <v>249</v>
      </c>
      <c r="AF42" s="13">
        <v>251.1</v>
      </c>
      <c r="AG42" s="13">
        <v>239.9</v>
      </c>
      <c r="AH42" s="13">
        <v>230.7</v>
      </c>
      <c r="AI42" s="13">
        <v>265.3</v>
      </c>
      <c r="AJ42" s="13">
        <v>291</v>
      </c>
      <c r="AK42" s="13">
        <v>326</v>
      </c>
      <c r="AL42" s="13">
        <v>318.2</v>
      </c>
      <c r="AM42" s="13">
        <v>354</v>
      </c>
      <c r="AN42" s="13">
        <v>380.6</v>
      </c>
      <c r="AO42" s="13">
        <v>435.3</v>
      </c>
      <c r="AP42" s="13">
        <v>474</v>
      </c>
      <c r="AQ42" s="13">
        <v>503.1</v>
      </c>
      <c r="AR42" s="13">
        <v>534.9</v>
      </c>
      <c r="AS42" s="13">
        <v>580.1</v>
      </c>
      <c r="AT42" s="13">
        <v>653.9</v>
      </c>
      <c r="AU42" s="13">
        <v>765.9</v>
      </c>
      <c r="AV42" s="13">
        <v>865</v>
      </c>
      <c r="AW42" s="13">
        <v>860.1</v>
      </c>
      <c r="AX42" s="13">
        <v>736.1</v>
      </c>
      <c r="AY42" s="13">
        <v>580.4</v>
      </c>
      <c r="AZ42" s="13">
        <v>468.1</v>
      </c>
      <c r="BA42" s="13">
        <v>452.4</v>
      </c>
      <c r="BB42" s="13">
        <v>451.9</v>
      </c>
      <c r="BC42" s="13">
        <v>505.3</v>
      </c>
      <c r="BD42" s="13">
        <v>571.20000000000005</v>
      </c>
      <c r="BE42" s="13">
        <v>611</v>
      </c>
      <c r="BF42" s="13">
        <v>681.5</v>
      </c>
      <c r="BG42" s="13">
        <v>736.6</v>
      </c>
      <c r="BH42" s="13">
        <v>763.9</v>
      </c>
    </row>
    <row r="43" spans="1:60">
      <c r="A43" t="s">
        <v>129</v>
      </c>
      <c r="B43" t="s">
        <v>130</v>
      </c>
      <c r="C43" s="13">
        <v>22</v>
      </c>
      <c r="D43" s="13">
        <v>21</v>
      </c>
      <c r="E43" s="13">
        <v>22.2</v>
      </c>
      <c r="F43" s="13">
        <v>24.2</v>
      </c>
      <c r="G43" s="13">
        <v>25.6</v>
      </c>
      <c r="H43" s="13">
        <v>26.2</v>
      </c>
      <c r="I43" s="13">
        <v>25</v>
      </c>
      <c r="J43" s="13">
        <v>25.5</v>
      </c>
      <c r="K43" s="13">
        <v>29.4</v>
      </c>
      <c r="L43" s="13">
        <v>31.1</v>
      </c>
      <c r="M43" s="13">
        <v>29.7</v>
      </c>
      <c r="N43" s="13">
        <v>40</v>
      </c>
      <c r="O43" s="13">
        <v>49.5</v>
      </c>
      <c r="P43" s="13">
        <v>55.4</v>
      </c>
      <c r="Q43" s="13">
        <v>50.5</v>
      </c>
      <c r="R43" s="13">
        <v>53.1</v>
      </c>
      <c r="S43" s="13">
        <v>70.900000000000006</v>
      </c>
      <c r="T43" s="13">
        <v>94.5</v>
      </c>
      <c r="U43" s="13">
        <v>110.9</v>
      </c>
      <c r="V43" s="13">
        <v>113.6</v>
      </c>
      <c r="W43" s="13">
        <v>99</v>
      </c>
      <c r="X43" s="13">
        <v>97.5</v>
      </c>
      <c r="Y43" s="13">
        <v>86.8</v>
      </c>
      <c r="Z43" s="13">
        <v>127.2</v>
      </c>
      <c r="AA43" s="13">
        <v>150.9</v>
      </c>
      <c r="AB43" s="13">
        <v>157.1</v>
      </c>
      <c r="AC43" s="13">
        <v>184.4</v>
      </c>
      <c r="AD43" s="13">
        <v>200.2</v>
      </c>
      <c r="AE43" s="13">
        <v>210.8</v>
      </c>
      <c r="AF43" s="13">
        <v>209.1</v>
      </c>
      <c r="AG43" s="13">
        <v>194.7</v>
      </c>
      <c r="AH43" s="13">
        <v>183.4</v>
      </c>
      <c r="AI43" s="13">
        <v>215.9</v>
      </c>
      <c r="AJ43" s="13">
        <v>242.9</v>
      </c>
      <c r="AK43" s="13">
        <v>277</v>
      </c>
      <c r="AL43" s="13">
        <v>266.60000000000002</v>
      </c>
      <c r="AM43" s="13">
        <v>299.2</v>
      </c>
      <c r="AN43" s="13">
        <v>312.5</v>
      </c>
      <c r="AO43" s="13">
        <v>355</v>
      </c>
      <c r="AP43" s="13">
        <v>388.2</v>
      </c>
      <c r="AQ43" s="13">
        <v>408.2</v>
      </c>
      <c r="AR43" s="13">
        <v>435.7</v>
      </c>
      <c r="AS43" s="13">
        <v>473.9</v>
      </c>
      <c r="AT43" s="13">
        <v>541.9</v>
      </c>
      <c r="AU43" s="13">
        <v>643.79999999999995</v>
      </c>
      <c r="AV43" s="13">
        <v>738.9</v>
      </c>
      <c r="AW43" s="13">
        <v>722.7</v>
      </c>
      <c r="AX43" s="13">
        <v>582.29999999999995</v>
      </c>
      <c r="AY43" s="13">
        <v>425.3</v>
      </c>
      <c r="AZ43" s="13">
        <v>321</v>
      </c>
      <c r="BA43" s="13">
        <v>318.3</v>
      </c>
      <c r="BB43" s="13">
        <v>321.10000000000002</v>
      </c>
      <c r="BC43" s="13">
        <v>367.9</v>
      </c>
      <c r="BD43" s="13">
        <v>433.4</v>
      </c>
      <c r="BE43" s="13">
        <v>473.8</v>
      </c>
      <c r="BF43" s="13">
        <v>535.1</v>
      </c>
      <c r="BG43" s="13">
        <v>585.20000000000005</v>
      </c>
      <c r="BH43" s="13" t="s">
        <v>75</v>
      </c>
    </row>
    <row r="44" spans="1:60">
      <c r="A44" t="s">
        <v>131</v>
      </c>
      <c r="B44" t="s">
        <v>132</v>
      </c>
      <c r="C44" s="13">
        <v>3.8</v>
      </c>
      <c r="D44" s="13">
        <v>4.0999999999999996</v>
      </c>
      <c r="E44" s="13">
        <v>4.5999999999999996</v>
      </c>
      <c r="F44" s="13">
        <v>4.5999999999999996</v>
      </c>
      <c r="G44" s="13">
        <v>5.0999999999999996</v>
      </c>
      <c r="H44" s="13">
        <v>5.9</v>
      </c>
      <c r="I44" s="13">
        <v>6.2</v>
      </c>
      <c r="J44" s="13">
        <v>6.2</v>
      </c>
      <c r="K44" s="13">
        <v>6.4</v>
      </c>
      <c r="L44" s="13">
        <v>7.4</v>
      </c>
      <c r="M44" s="13">
        <v>7.8</v>
      </c>
      <c r="N44" s="13">
        <v>8.6</v>
      </c>
      <c r="O44" s="13">
        <v>10.7</v>
      </c>
      <c r="P44" s="13">
        <v>11.3</v>
      </c>
      <c r="Q44" s="13">
        <v>11.2</v>
      </c>
      <c r="R44" s="13">
        <v>11</v>
      </c>
      <c r="S44" s="13">
        <v>12.1</v>
      </c>
      <c r="T44" s="13">
        <v>14.2</v>
      </c>
      <c r="U44" s="13">
        <v>15.6</v>
      </c>
      <c r="V44" s="13">
        <v>16.7</v>
      </c>
      <c r="W44" s="13">
        <v>17.899999999999999</v>
      </c>
      <c r="X44" s="13">
        <v>19.8</v>
      </c>
      <c r="Y44" s="13">
        <v>23.4</v>
      </c>
      <c r="Z44" s="13">
        <v>25.5</v>
      </c>
      <c r="AA44" s="13">
        <v>27.5</v>
      </c>
      <c r="AB44" s="13">
        <v>28.2</v>
      </c>
      <c r="AC44" s="13">
        <v>30.6</v>
      </c>
      <c r="AD44" s="13">
        <v>35.299999999999997</v>
      </c>
      <c r="AE44" s="13">
        <v>38.200000000000003</v>
      </c>
      <c r="AF44" s="13">
        <v>41.9</v>
      </c>
      <c r="AG44" s="13">
        <v>45.2</v>
      </c>
      <c r="AH44" s="13">
        <v>47.3</v>
      </c>
      <c r="AI44" s="13">
        <v>49.4</v>
      </c>
      <c r="AJ44" s="13">
        <v>48.1</v>
      </c>
      <c r="AK44" s="13">
        <v>49</v>
      </c>
      <c r="AL44" s="13">
        <v>51.6</v>
      </c>
      <c r="AM44" s="13">
        <v>54.8</v>
      </c>
      <c r="AN44" s="13">
        <v>68.099999999999994</v>
      </c>
      <c r="AO44" s="13">
        <v>80.3</v>
      </c>
      <c r="AP44" s="13">
        <v>85.8</v>
      </c>
      <c r="AQ44" s="13">
        <v>94.9</v>
      </c>
      <c r="AR44" s="13">
        <v>99.1</v>
      </c>
      <c r="AS44" s="13">
        <v>106.2</v>
      </c>
      <c r="AT44" s="13">
        <v>112</v>
      </c>
      <c r="AU44" s="13">
        <v>122.1</v>
      </c>
      <c r="AV44" s="13">
        <v>126.1</v>
      </c>
      <c r="AW44" s="13">
        <v>137.4</v>
      </c>
      <c r="AX44" s="13">
        <v>153.9</v>
      </c>
      <c r="AY44" s="13">
        <v>155.1</v>
      </c>
      <c r="AZ44" s="13">
        <v>147.1</v>
      </c>
      <c r="BA44" s="13">
        <v>134.1</v>
      </c>
      <c r="BB44" s="13">
        <v>130.80000000000001</v>
      </c>
      <c r="BC44" s="13">
        <v>137.4</v>
      </c>
      <c r="BD44" s="13">
        <v>137.80000000000001</v>
      </c>
      <c r="BE44" s="13">
        <v>137.1</v>
      </c>
      <c r="BF44" s="13">
        <v>146.4</v>
      </c>
      <c r="BG44" s="13">
        <v>151.4</v>
      </c>
      <c r="BH44" s="13" t="s">
        <v>75</v>
      </c>
    </row>
    <row r="45" spans="1:60">
      <c r="A45" t="s">
        <v>133</v>
      </c>
      <c r="B45" t="s">
        <v>134</v>
      </c>
      <c r="C45" s="13">
        <v>8.1999999999999993</v>
      </c>
      <c r="D45" s="13">
        <v>8.5</v>
      </c>
      <c r="E45" s="13">
        <v>8.8000000000000007</v>
      </c>
      <c r="F45" s="13">
        <v>9.3000000000000007</v>
      </c>
      <c r="G45" s="13">
        <v>9.9</v>
      </c>
      <c r="H45" s="13">
        <v>10.7</v>
      </c>
      <c r="I45" s="13">
        <v>11.5</v>
      </c>
      <c r="J45" s="13">
        <v>12.4</v>
      </c>
      <c r="K45" s="13">
        <v>13.6</v>
      </c>
      <c r="L45" s="13">
        <v>15.2</v>
      </c>
      <c r="M45" s="13">
        <v>16.5</v>
      </c>
      <c r="N45" s="13">
        <v>18.2</v>
      </c>
      <c r="O45" s="13">
        <v>20.3</v>
      </c>
      <c r="P45" s="13">
        <v>23.3</v>
      </c>
      <c r="Q45" s="13">
        <v>27</v>
      </c>
      <c r="R45" s="13">
        <v>30.9</v>
      </c>
      <c r="S45" s="13">
        <v>34.299999999999997</v>
      </c>
      <c r="T45" s="13">
        <v>39.6</v>
      </c>
      <c r="U45" s="13">
        <v>46.6</v>
      </c>
      <c r="V45" s="13">
        <v>54.4</v>
      </c>
      <c r="W45" s="13">
        <v>62.2</v>
      </c>
      <c r="X45" s="13">
        <v>68.5</v>
      </c>
      <c r="Y45" s="13">
        <v>72.900000000000006</v>
      </c>
      <c r="Z45" s="13">
        <v>76</v>
      </c>
      <c r="AA45" s="13">
        <v>80.900000000000006</v>
      </c>
      <c r="AB45" s="13">
        <v>86.2</v>
      </c>
      <c r="AC45" s="13">
        <v>93.4</v>
      </c>
      <c r="AD45" s="13">
        <v>101.8</v>
      </c>
      <c r="AE45" s="13">
        <v>109.9</v>
      </c>
      <c r="AF45" s="13">
        <v>118.2</v>
      </c>
      <c r="AG45" s="13">
        <v>125.1</v>
      </c>
      <c r="AH45" s="13">
        <v>130.6</v>
      </c>
      <c r="AI45" s="13">
        <v>136.30000000000001</v>
      </c>
      <c r="AJ45" s="13">
        <v>145.69999999999999</v>
      </c>
      <c r="AK45" s="13">
        <v>155.30000000000001</v>
      </c>
      <c r="AL45" s="13">
        <v>164.8</v>
      </c>
      <c r="AM45" s="13">
        <v>172.7</v>
      </c>
      <c r="AN45" s="13">
        <v>182.1</v>
      </c>
      <c r="AO45" s="13">
        <v>194.5</v>
      </c>
      <c r="AP45" s="13">
        <v>210.9</v>
      </c>
      <c r="AQ45" s="13">
        <v>230.1</v>
      </c>
      <c r="AR45" s="13">
        <v>250.2</v>
      </c>
      <c r="AS45" s="13">
        <v>266.60000000000002</v>
      </c>
      <c r="AT45" s="13">
        <v>290.8</v>
      </c>
      <c r="AU45" s="13">
        <v>323.39999999999998</v>
      </c>
      <c r="AV45" s="13">
        <v>362.1</v>
      </c>
      <c r="AW45" s="13">
        <v>396.2</v>
      </c>
      <c r="AX45" s="13">
        <v>413.7</v>
      </c>
      <c r="AY45" s="13">
        <v>414.6</v>
      </c>
      <c r="AZ45" s="13">
        <v>403.3</v>
      </c>
      <c r="BA45" s="13">
        <v>400.5</v>
      </c>
      <c r="BB45" s="13">
        <v>398.2</v>
      </c>
      <c r="BC45" s="13">
        <v>404.6</v>
      </c>
      <c r="BD45" s="13">
        <v>427.7</v>
      </c>
      <c r="BE45" s="13">
        <v>456.1</v>
      </c>
      <c r="BF45" s="13">
        <v>472.7</v>
      </c>
      <c r="BG45" s="13">
        <v>495.3</v>
      </c>
      <c r="BH45" s="13">
        <v>523.1</v>
      </c>
    </row>
    <row r="46" spans="1:60">
      <c r="A46" t="s">
        <v>135</v>
      </c>
      <c r="B46" t="s">
        <v>136</v>
      </c>
      <c r="C46" s="13">
        <v>-0.7</v>
      </c>
      <c r="D46" s="13">
        <v>-0.8</v>
      </c>
      <c r="E46" s="13">
        <v>-0.8</v>
      </c>
      <c r="F46" s="13">
        <v>-0.9</v>
      </c>
      <c r="G46" s="13">
        <v>-1</v>
      </c>
      <c r="H46" s="13">
        <v>-1</v>
      </c>
      <c r="I46" s="13">
        <v>-1.1000000000000001</v>
      </c>
      <c r="J46" s="13">
        <v>-1.1000000000000001</v>
      </c>
      <c r="K46" s="13">
        <v>-1.1000000000000001</v>
      </c>
      <c r="L46" s="13">
        <v>-0.8</v>
      </c>
      <c r="M46" s="13">
        <v>-0.8</v>
      </c>
      <c r="N46" s="13">
        <v>-1.2</v>
      </c>
      <c r="O46" s="13">
        <v>-1.3</v>
      </c>
      <c r="P46" s="13">
        <v>-1.3</v>
      </c>
      <c r="Q46" s="13">
        <v>-1.4</v>
      </c>
      <c r="R46" s="13">
        <v>-1.5</v>
      </c>
      <c r="S46" s="13">
        <v>-1.3</v>
      </c>
      <c r="T46" s="13">
        <v>-1.2</v>
      </c>
      <c r="U46" s="13">
        <v>-1.3</v>
      </c>
      <c r="V46" s="13">
        <v>-1.5</v>
      </c>
      <c r="W46" s="13">
        <v>-1.7</v>
      </c>
      <c r="X46" s="13">
        <v>-1.8</v>
      </c>
      <c r="Y46" s="13">
        <v>-1.9</v>
      </c>
      <c r="Z46" s="13">
        <v>-2</v>
      </c>
      <c r="AA46" s="13">
        <v>-2.2000000000000002</v>
      </c>
      <c r="AB46" s="13">
        <v>-2.5</v>
      </c>
      <c r="AC46" s="13">
        <v>-2.9</v>
      </c>
      <c r="AD46" s="13">
        <v>-3.2</v>
      </c>
      <c r="AE46" s="13">
        <v>-3.4</v>
      </c>
      <c r="AF46" s="13">
        <v>-3.8</v>
      </c>
      <c r="AG46" s="13">
        <v>-4.3</v>
      </c>
      <c r="AH46" s="13">
        <v>-4.3</v>
      </c>
      <c r="AI46" s="13">
        <v>-4.3</v>
      </c>
      <c r="AJ46" s="13">
        <v>-4.3</v>
      </c>
      <c r="AK46" s="13">
        <v>-4.5</v>
      </c>
      <c r="AL46" s="13">
        <v>-4.8</v>
      </c>
      <c r="AM46" s="13">
        <v>-4.5999999999999996</v>
      </c>
      <c r="AN46" s="13">
        <v>-4.8</v>
      </c>
      <c r="AO46" s="13">
        <v>-5.9</v>
      </c>
      <c r="AP46" s="13">
        <v>-6.6</v>
      </c>
      <c r="AQ46" s="13">
        <v>-6.8</v>
      </c>
      <c r="AR46" s="13">
        <v>-7.8</v>
      </c>
      <c r="AS46" s="13">
        <v>-8.3000000000000007</v>
      </c>
      <c r="AT46" s="13">
        <v>-8.5</v>
      </c>
      <c r="AU46" s="13">
        <v>-8.6999999999999993</v>
      </c>
      <c r="AV46" s="13">
        <v>-9.1</v>
      </c>
      <c r="AW46" s="13">
        <v>-10.1</v>
      </c>
      <c r="AX46" s="13">
        <v>-11.2</v>
      </c>
      <c r="AY46" s="13">
        <v>-11</v>
      </c>
      <c r="AZ46" s="13">
        <v>-9.6999999999999993</v>
      </c>
      <c r="BA46" s="13">
        <v>-8.5</v>
      </c>
      <c r="BB46" s="13">
        <v>-7.8</v>
      </c>
      <c r="BC46" s="13">
        <v>-7.9</v>
      </c>
      <c r="BD46" s="13">
        <v>-7.9</v>
      </c>
      <c r="BE46" s="13">
        <v>-8.5</v>
      </c>
      <c r="BF46" s="13">
        <v>-9.1999999999999993</v>
      </c>
      <c r="BG46" s="13">
        <v>-9.4</v>
      </c>
      <c r="BH46" s="13">
        <v>-9.8000000000000007</v>
      </c>
    </row>
    <row r="47" spans="1:60">
      <c r="A47" t="s">
        <v>137</v>
      </c>
      <c r="B47" s="1" t="s">
        <v>138</v>
      </c>
      <c r="C47" s="13">
        <v>18.7</v>
      </c>
      <c r="D47" s="13">
        <v>26</v>
      </c>
      <c r="E47" s="13">
        <v>26.6</v>
      </c>
      <c r="F47" s="13">
        <v>25.2</v>
      </c>
      <c r="G47" s="13">
        <v>31.7</v>
      </c>
      <c r="H47" s="13">
        <v>34.200000000000003</v>
      </c>
      <c r="I47" s="13">
        <v>38.9</v>
      </c>
      <c r="J47" s="13">
        <v>50.1</v>
      </c>
      <c r="K47" s="13">
        <v>46.9</v>
      </c>
      <c r="L47" s="13">
        <v>47.9</v>
      </c>
      <c r="M47" s="13">
        <v>71.099999999999994</v>
      </c>
      <c r="N47" s="13">
        <v>75.099999999999994</v>
      </c>
      <c r="O47" s="13">
        <v>63.8</v>
      </c>
      <c r="P47" s="13">
        <v>83.2</v>
      </c>
      <c r="Q47" s="13">
        <v>102.2</v>
      </c>
      <c r="R47" s="13">
        <v>120.8</v>
      </c>
      <c r="S47" s="13">
        <v>92.8</v>
      </c>
      <c r="T47" s="13">
        <v>71</v>
      </c>
      <c r="U47" s="13">
        <v>80.8</v>
      </c>
      <c r="V47" s="13">
        <v>95.5</v>
      </c>
      <c r="W47" s="13">
        <v>151.4</v>
      </c>
      <c r="X47" s="13">
        <v>196.1</v>
      </c>
      <c r="Y47" s="13">
        <v>232.1</v>
      </c>
      <c r="Z47" s="13">
        <v>164</v>
      </c>
      <c r="AA47" s="13">
        <v>208.4</v>
      </c>
      <c r="AB47" s="13">
        <v>159.6</v>
      </c>
      <c r="AC47" s="13">
        <v>140.6</v>
      </c>
      <c r="AD47" s="13">
        <v>111</v>
      </c>
      <c r="AE47" s="13">
        <v>147.9</v>
      </c>
      <c r="AF47" s="13">
        <v>176.7</v>
      </c>
      <c r="AG47" s="13">
        <v>209.2</v>
      </c>
      <c r="AH47" s="13">
        <v>255.6</v>
      </c>
      <c r="AI47" s="13">
        <v>295.60000000000002</v>
      </c>
      <c r="AJ47" s="13">
        <v>210.1</v>
      </c>
      <c r="AK47" s="13">
        <v>149.80000000000001</v>
      </c>
      <c r="AL47" s="13">
        <v>185.4</v>
      </c>
      <c r="AM47" s="13">
        <v>145.4</v>
      </c>
      <c r="AN47" s="13">
        <v>131.6</v>
      </c>
      <c r="AO47" s="13">
        <v>138.1</v>
      </c>
      <c r="AP47" s="13">
        <v>10.6</v>
      </c>
      <c r="AQ47" s="13">
        <v>5.8</v>
      </c>
      <c r="AR47" s="13">
        <v>28</v>
      </c>
      <c r="AS47" s="13">
        <v>71</v>
      </c>
      <c r="AT47" s="13">
        <v>41.8</v>
      </c>
      <c r="AU47" s="13">
        <v>-25.8</v>
      </c>
      <c r="AV47" s="13">
        <v>-228.8</v>
      </c>
      <c r="AW47" s="13">
        <v>-139</v>
      </c>
      <c r="AX47" s="13">
        <v>-8.1999999999999993</v>
      </c>
      <c r="AY47" s="13">
        <v>374.2</v>
      </c>
      <c r="AZ47" s="13">
        <v>640.6</v>
      </c>
      <c r="BA47" s="13">
        <v>607.20000000000005</v>
      </c>
      <c r="BB47" s="13">
        <v>662.3</v>
      </c>
      <c r="BC47" s="13">
        <v>858.9</v>
      </c>
      <c r="BD47" s="13">
        <v>464.6</v>
      </c>
      <c r="BE47" s="13">
        <v>583.20000000000005</v>
      </c>
      <c r="BF47" s="13">
        <v>607.5</v>
      </c>
      <c r="BG47" s="13">
        <v>433.9</v>
      </c>
      <c r="BH47" s="13">
        <v>280</v>
      </c>
    </row>
    <row r="48" spans="1:60" ht="13">
      <c r="A48" t="s">
        <v>5</v>
      </c>
      <c r="B48" s="18" t="s">
        <v>139</v>
      </c>
      <c r="C48" s="13" t="s">
        <v>5</v>
      </c>
      <c r="D48" s="13" t="s">
        <v>5</v>
      </c>
      <c r="E48" s="13" t="s">
        <v>5</v>
      </c>
      <c r="F48" s="13" t="s">
        <v>5</v>
      </c>
      <c r="G48" s="13" t="s">
        <v>5</v>
      </c>
      <c r="H48" s="13" t="s">
        <v>5</v>
      </c>
      <c r="I48" s="13" t="s">
        <v>5</v>
      </c>
      <c r="J48" s="13" t="s">
        <v>5</v>
      </c>
      <c r="K48" s="13" t="s">
        <v>5</v>
      </c>
      <c r="L48" s="13" t="s">
        <v>5</v>
      </c>
      <c r="M48" s="13" t="s">
        <v>5</v>
      </c>
      <c r="N48" s="13" t="s">
        <v>5</v>
      </c>
      <c r="O48" s="13" t="s">
        <v>5</v>
      </c>
      <c r="P48" s="13" t="s">
        <v>5</v>
      </c>
      <c r="Q48" s="13" t="s">
        <v>5</v>
      </c>
      <c r="R48" s="13" t="s">
        <v>5</v>
      </c>
      <c r="S48" s="13" t="s">
        <v>5</v>
      </c>
      <c r="T48" s="13" t="s">
        <v>5</v>
      </c>
      <c r="U48" s="13" t="s">
        <v>5</v>
      </c>
      <c r="V48" s="13" t="s">
        <v>5</v>
      </c>
      <c r="W48" s="13" t="s">
        <v>5</v>
      </c>
      <c r="X48" s="13" t="s">
        <v>5</v>
      </c>
      <c r="Y48" s="13" t="s">
        <v>5</v>
      </c>
      <c r="Z48" s="13" t="s">
        <v>5</v>
      </c>
      <c r="AA48" s="13" t="s">
        <v>5</v>
      </c>
      <c r="AB48" s="13" t="s">
        <v>5</v>
      </c>
      <c r="AC48" s="13" t="s">
        <v>5</v>
      </c>
      <c r="AD48" s="13" t="s">
        <v>5</v>
      </c>
      <c r="AE48" s="13" t="s">
        <v>5</v>
      </c>
      <c r="AF48" s="13" t="s">
        <v>5</v>
      </c>
      <c r="AG48" s="13" t="s">
        <v>5</v>
      </c>
      <c r="AH48" s="13" t="s">
        <v>5</v>
      </c>
      <c r="AI48" s="13" t="s">
        <v>5</v>
      </c>
      <c r="AJ48" s="13" t="s">
        <v>5</v>
      </c>
      <c r="AK48" s="13" t="s">
        <v>5</v>
      </c>
      <c r="AL48" s="13" t="s">
        <v>5</v>
      </c>
      <c r="AM48" s="13" t="s">
        <v>5</v>
      </c>
      <c r="AN48" s="13" t="s">
        <v>5</v>
      </c>
      <c r="AO48" s="13" t="s">
        <v>5</v>
      </c>
      <c r="AP48" s="13" t="s">
        <v>5</v>
      </c>
      <c r="AQ48" s="13" t="s">
        <v>5</v>
      </c>
      <c r="AR48" s="13" t="s">
        <v>5</v>
      </c>
      <c r="AS48" s="13" t="s">
        <v>5</v>
      </c>
      <c r="AT48" s="13" t="s">
        <v>5</v>
      </c>
      <c r="AU48" s="13" t="s">
        <v>5</v>
      </c>
      <c r="AV48" s="13" t="s">
        <v>5</v>
      </c>
      <c r="AW48" s="13" t="s">
        <v>5</v>
      </c>
      <c r="AX48" s="13" t="s">
        <v>5</v>
      </c>
      <c r="AY48" s="13" t="s">
        <v>5</v>
      </c>
      <c r="AZ48" s="13" t="s">
        <v>5</v>
      </c>
      <c r="BA48" s="13" t="s">
        <v>5</v>
      </c>
      <c r="BB48" s="13" t="s">
        <v>5</v>
      </c>
      <c r="BC48" s="13" t="s">
        <v>5</v>
      </c>
      <c r="BD48" s="13" t="s">
        <v>5</v>
      </c>
      <c r="BE48" s="13" t="s">
        <v>5</v>
      </c>
      <c r="BF48" s="13" t="s">
        <v>5</v>
      </c>
      <c r="BG48" s="13" t="s">
        <v>5</v>
      </c>
      <c r="BH48" s="13" t="s">
        <v>5</v>
      </c>
    </row>
    <row r="49" spans="1:60">
      <c r="A49" t="s">
        <v>140</v>
      </c>
      <c r="B49" s="1" t="s">
        <v>141</v>
      </c>
      <c r="C49" s="13">
        <v>18.7</v>
      </c>
      <c r="D49" s="13">
        <v>26</v>
      </c>
      <c r="E49" s="13">
        <v>26.6</v>
      </c>
      <c r="F49" s="13">
        <v>25.2</v>
      </c>
      <c r="G49" s="13">
        <v>31.7</v>
      </c>
      <c r="H49" s="13">
        <v>34.200000000000003</v>
      </c>
      <c r="I49" s="13">
        <v>38.9</v>
      </c>
      <c r="J49" s="13">
        <v>50.1</v>
      </c>
      <c r="K49" s="13">
        <v>46.9</v>
      </c>
      <c r="L49" s="13">
        <v>47.9</v>
      </c>
      <c r="M49" s="13">
        <v>71.099999999999994</v>
      </c>
      <c r="N49" s="13">
        <v>75.099999999999994</v>
      </c>
      <c r="O49" s="13">
        <v>63.8</v>
      </c>
      <c r="P49" s="13">
        <v>83.2</v>
      </c>
      <c r="Q49" s="13">
        <v>102.2</v>
      </c>
      <c r="R49" s="13">
        <v>120.8</v>
      </c>
      <c r="S49" s="13">
        <v>92.8</v>
      </c>
      <c r="T49" s="13">
        <v>71</v>
      </c>
      <c r="U49" s="13">
        <v>80.8</v>
      </c>
      <c r="V49" s="13">
        <v>95.5</v>
      </c>
      <c r="W49" s="13">
        <v>151.4</v>
      </c>
      <c r="X49" s="13">
        <v>196.1</v>
      </c>
      <c r="Y49" s="13">
        <v>232.1</v>
      </c>
      <c r="Z49" s="13">
        <v>164</v>
      </c>
      <c r="AA49" s="13">
        <v>208.4</v>
      </c>
      <c r="AB49" s="13">
        <v>159.6</v>
      </c>
      <c r="AC49" s="13">
        <v>140.6</v>
      </c>
      <c r="AD49" s="13">
        <v>111</v>
      </c>
      <c r="AE49" s="13">
        <v>147.9</v>
      </c>
      <c r="AF49" s="13">
        <v>176.7</v>
      </c>
      <c r="AG49" s="13">
        <v>209.2</v>
      </c>
      <c r="AH49" s="13">
        <v>255.6</v>
      </c>
      <c r="AI49" s="13">
        <v>295.60000000000002</v>
      </c>
      <c r="AJ49" s="13">
        <v>210.1</v>
      </c>
      <c r="AK49" s="13">
        <v>149.80000000000001</v>
      </c>
      <c r="AL49" s="13">
        <v>185.4</v>
      </c>
      <c r="AM49" s="13">
        <v>145.4</v>
      </c>
      <c r="AN49" s="13">
        <v>131.6</v>
      </c>
      <c r="AO49" s="13">
        <v>138.1</v>
      </c>
      <c r="AP49" s="13">
        <v>10.6</v>
      </c>
      <c r="AQ49" s="13">
        <v>5.8</v>
      </c>
      <c r="AR49" s="13">
        <v>28</v>
      </c>
      <c r="AS49" s="13">
        <v>71</v>
      </c>
      <c r="AT49" s="13">
        <v>41.8</v>
      </c>
      <c r="AU49" s="13">
        <v>-25.8</v>
      </c>
      <c r="AV49" s="13">
        <v>-228.8</v>
      </c>
      <c r="AW49" s="13">
        <v>-139</v>
      </c>
      <c r="AX49" s="13">
        <v>-8.1999999999999993</v>
      </c>
      <c r="AY49" s="13">
        <v>374.2</v>
      </c>
      <c r="AZ49" s="13">
        <v>640.6</v>
      </c>
      <c r="BA49" s="13">
        <v>607.20000000000005</v>
      </c>
      <c r="BB49" s="13">
        <v>662.3</v>
      </c>
      <c r="BC49" s="13">
        <v>858.9</v>
      </c>
      <c r="BD49" s="13">
        <v>464.6</v>
      </c>
      <c r="BE49" s="13">
        <v>583.20000000000005</v>
      </c>
      <c r="BF49" s="13">
        <v>607.5</v>
      </c>
      <c r="BG49" s="13">
        <v>433.9</v>
      </c>
      <c r="BH49" s="13">
        <v>280</v>
      </c>
    </row>
    <row r="50" spans="1:60">
      <c r="A50" t="s">
        <v>142</v>
      </c>
      <c r="B50" s="1" t="s">
        <v>143</v>
      </c>
      <c r="C50" s="13">
        <v>45.3</v>
      </c>
      <c r="D50" s="13">
        <v>47</v>
      </c>
      <c r="E50" s="13">
        <v>50.7</v>
      </c>
      <c r="F50" s="13">
        <v>58.4</v>
      </c>
      <c r="G50" s="13">
        <v>70.599999999999994</v>
      </c>
      <c r="H50" s="13">
        <v>75</v>
      </c>
      <c r="I50" s="13">
        <v>81.900000000000006</v>
      </c>
      <c r="J50" s="13">
        <v>91.4</v>
      </c>
      <c r="K50" s="13">
        <v>92.9</v>
      </c>
      <c r="L50" s="13">
        <v>92.9</v>
      </c>
      <c r="M50" s="13">
        <v>117.2</v>
      </c>
      <c r="N50" s="13">
        <v>143.30000000000001</v>
      </c>
      <c r="O50" s="13">
        <v>157.5</v>
      </c>
      <c r="P50" s="13">
        <v>184.8</v>
      </c>
      <c r="Q50" s="13">
        <v>163.80000000000001</v>
      </c>
      <c r="R50" s="13">
        <v>213.9</v>
      </c>
      <c r="S50" s="13">
        <v>224.2</v>
      </c>
      <c r="T50" s="13">
        <v>239.4</v>
      </c>
      <c r="U50" s="13">
        <v>270.3</v>
      </c>
      <c r="V50" s="13">
        <v>289.7</v>
      </c>
      <c r="W50" s="13">
        <v>346.4</v>
      </c>
      <c r="X50" s="13">
        <v>419.6</v>
      </c>
      <c r="Y50" s="13">
        <v>435.9</v>
      </c>
      <c r="Z50" s="13">
        <v>482.4</v>
      </c>
      <c r="AA50" s="13">
        <v>511.2</v>
      </c>
      <c r="AB50" s="13">
        <v>529.20000000000005</v>
      </c>
      <c r="AC50" s="13">
        <v>619.5</v>
      </c>
      <c r="AD50" s="13">
        <v>510</v>
      </c>
      <c r="AE50" s="13">
        <v>525</v>
      </c>
      <c r="AF50" s="13">
        <v>489.3</v>
      </c>
      <c r="AG50" s="13">
        <v>659</v>
      </c>
      <c r="AH50" s="13">
        <v>574.4</v>
      </c>
      <c r="AI50" s="13">
        <v>600.6</v>
      </c>
      <c r="AJ50" s="13">
        <v>536.29999999999995</v>
      </c>
      <c r="AK50" s="13">
        <v>599.9</v>
      </c>
      <c r="AL50" s="13">
        <v>616.29999999999995</v>
      </c>
      <c r="AM50" s="13">
        <v>619</v>
      </c>
      <c r="AN50" s="13">
        <v>571</v>
      </c>
      <c r="AO50" s="13">
        <v>718.5</v>
      </c>
      <c r="AP50" s="13">
        <v>542</v>
      </c>
      <c r="AQ50" s="13">
        <v>369</v>
      </c>
      <c r="AR50" s="13">
        <v>565.79999999999995</v>
      </c>
      <c r="AS50" s="13">
        <v>634.5</v>
      </c>
      <c r="AT50" s="13">
        <v>1053</v>
      </c>
      <c r="AU50" s="13">
        <v>1254</v>
      </c>
      <c r="AV50" s="13">
        <v>966.5</v>
      </c>
      <c r="AW50" s="13">
        <v>863</v>
      </c>
      <c r="AX50" s="13">
        <v>1266.8</v>
      </c>
      <c r="AY50" s="13">
        <v>1405.2</v>
      </c>
      <c r="AZ50" s="13">
        <v>617.29999999999995</v>
      </c>
      <c r="BA50" s="13">
        <v>728.9</v>
      </c>
      <c r="BB50" s="13">
        <v>1465.7</v>
      </c>
      <c r="BC50" s="13">
        <v>1164.5</v>
      </c>
      <c r="BD50" s="13">
        <v>1145.0999999999999</v>
      </c>
      <c r="BE50" s="13">
        <v>1255.9000000000001</v>
      </c>
      <c r="BF50" s="13">
        <v>1167.4000000000001</v>
      </c>
      <c r="BG50" s="13">
        <v>1105</v>
      </c>
      <c r="BH50" s="13">
        <v>944.1</v>
      </c>
    </row>
    <row r="51" spans="1:60">
      <c r="A51" t="s">
        <v>144</v>
      </c>
      <c r="B51" s="1" t="s">
        <v>145</v>
      </c>
      <c r="C51" s="13">
        <v>13.7</v>
      </c>
      <c r="D51" s="13">
        <v>18</v>
      </c>
      <c r="E51" s="13">
        <v>25.4</v>
      </c>
      <c r="F51" s="13">
        <v>30.7</v>
      </c>
      <c r="G51" s="13">
        <v>32.4</v>
      </c>
      <c r="H51" s="13">
        <v>34.1</v>
      </c>
      <c r="I51" s="13">
        <v>20.3</v>
      </c>
      <c r="J51" s="13">
        <v>45.3</v>
      </c>
      <c r="K51" s="13">
        <v>39.200000000000003</v>
      </c>
      <c r="L51" s="13">
        <v>6.8</v>
      </c>
      <c r="M51" s="13">
        <v>49.9</v>
      </c>
      <c r="N51" s="13">
        <v>81</v>
      </c>
      <c r="O51" s="13">
        <v>87</v>
      </c>
      <c r="P51" s="13">
        <v>72.7</v>
      </c>
      <c r="Q51" s="13">
        <v>60.6</v>
      </c>
      <c r="R51" s="13">
        <v>82.4</v>
      </c>
      <c r="S51" s="13">
        <v>109.1</v>
      </c>
      <c r="T51" s="13">
        <v>117.2</v>
      </c>
      <c r="U51" s="13">
        <v>109.8</v>
      </c>
      <c r="V51" s="13">
        <v>88.8</v>
      </c>
      <c r="W51" s="13">
        <v>134.5</v>
      </c>
      <c r="X51" s="13">
        <v>135.1</v>
      </c>
      <c r="Y51" s="13">
        <v>200.1</v>
      </c>
      <c r="Z51" s="13">
        <v>212.3</v>
      </c>
      <c r="AA51" s="13">
        <v>261.8</v>
      </c>
      <c r="AB51" s="13">
        <v>146.9</v>
      </c>
      <c r="AC51" s="13">
        <v>240.4</v>
      </c>
      <c r="AD51" s="13">
        <v>146.30000000000001</v>
      </c>
      <c r="AE51" s="13">
        <v>167.6</v>
      </c>
      <c r="AF51" s="13">
        <v>88.3</v>
      </c>
      <c r="AG51" s="13">
        <v>39.9</v>
      </c>
      <c r="AH51" s="13">
        <v>-26.9</v>
      </c>
      <c r="AI51" s="13">
        <v>-1.8</v>
      </c>
      <c r="AJ51" s="13">
        <v>-73.2</v>
      </c>
      <c r="AK51" s="13">
        <v>-58.5</v>
      </c>
      <c r="AL51" s="13">
        <v>87.7</v>
      </c>
      <c r="AM51" s="13">
        <v>111.7</v>
      </c>
      <c r="AN51" s="13">
        <v>108</v>
      </c>
      <c r="AO51" s="13">
        <v>111.6</v>
      </c>
      <c r="AP51" s="13">
        <v>76.8</v>
      </c>
      <c r="AQ51" s="13">
        <v>191</v>
      </c>
      <c r="AR51" s="13">
        <v>356</v>
      </c>
      <c r="AS51" s="13">
        <v>292.3</v>
      </c>
      <c r="AT51" s="13">
        <v>273.10000000000002</v>
      </c>
      <c r="AU51" s="13">
        <v>404.6</v>
      </c>
      <c r="AV51" s="13">
        <v>369.9</v>
      </c>
      <c r="AW51" s="13">
        <v>450.8</v>
      </c>
      <c r="AX51" s="13">
        <v>425.5</v>
      </c>
      <c r="AY51" s="13">
        <v>485</v>
      </c>
      <c r="AZ51" s="13">
        <v>153.1</v>
      </c>
      <c r="BA51" s="13">
        <v>187.7</v>
      </c>
      <c r="BB51" s="13">
        <v>676.1</v>
      </c>
      <c r="BC51" s="13">
        <v>567.79999999999995</v>
      </c>
      <c r="BD51" s="13">
        <v>365.5</v>
      </c>
      <c r="BE51" s="13">
        <v>520.5</v>
      </c>
      <c r="BF51" s="13">
        <v>492.8</v>
      </c>
      <c r="BG51" s="13">
        <v>634.4</v>
      </c>
      <c r="BH51" s="13">
        <v>183.7</v>
      </c>
    </row>
    <row r="52" spans="1:60">
      <c r="A52" t="s">
        <v>146</v>
      </c>
      <c r="B52" t="s">
        <v>147</v>
      </c>
      <c r="C52" s="13">
        <v>2</v>
      </c>
      <c r="D52" s="13">
        <v>-0.3</v>
      </c>
      <c r="E52" s="13">
        <v>-0.4</v>
      </c>
      <c r="F52" s="13">
        <v>4.7</v>
      </c>
      <c r="G52" s="13">
        <v>6.3</v>
      </c>
      <c r="H52" s="13">
        <v>6.7</v>
      </c>
      <c r="I52" s="13">
        <v>1.9</v>
      </c>
      <c r="J52" s="13">
        <v>10.199999999999999</v>
      </c>
      <c r="K52" s="13">
        <v>9</v>
      </c>
      <c r="L52" s="13">
        <v>-1.8</v>
      </c>
      <c r="M52" s="13">
        <v>7.6</v>
      </c>
      <c r="N52" s="13">
        <v>13.5</v>
      </c>
      <c r="O52" s="13">
        <v>13.7</v>
      </c>
      <c r="P52" s="13">
        <v>12.1</v>
      </c>
      <c r="Q52" s="13">
        <v>5.2</v>
      </c>
      <c r="R52" s="13">
        <v>1.3</v>
      </c>
      <c r="S52" s="13">
        <v>10.5</v>
      </c>
      <c r="T52" s="13">
        <v>15</v>
      </c>
      <c r="U52" s="13">
        <v>16.5</v>
      </c>
      <c r="V52" s="13">
        <v>20</v>
      </c>
      <c r="W52" s="13">
        <v>13.1</v>
      </c>
      <c r="X52" s="13">
        <v>46.3</v>
      </c>
      <c r="Y52" s="13">
        <v>19.5</v>
      </c>
      <c r="Z52" s="13">
        <v>9.6999999999999993</v>
      </c>
      <c r="AA52" s="13">
        <v>13.4</v>
      </c>
      <c r="AB52" s="13">
        <v>17.8</v>
      </c>
      <c r="AC52" s="13">
        <v>117.1</v>
      </c>
      <c r="AD52" s="13">
        <v>-0.7</v>
      </c>
      <c r="AE52" s="13">
        <v>-0.4</v>
      </c>
      <c r="AF52" s="13">
        <v>1.7</v>
      </c>
      <c r="AG52" s="13">
        <v>-11.5</v>
      </c>
      <c r="AH52" s="13">
        <v>54.4</v>
      </c>
      <c r="AI52" s="13">
        <v>111.5</v>
      </c>
      <c r="AJ52" s="13">
        <v>51.1</v>
      </c>
      <c r="AK52" s="13">
        <v>-31.1</v>
      </c>
      <c r="AL52" s="13">
        <v>-49.9</v>
      </c>
      <c r="AM52" s="13">
        <v>-41.7</v>
      </c>
      <c r="AN52" s="13">
        <v>-41</v>
      </c>
      <c r="AO52" s="13">
        <v>24.8</v>
      </c>
      <c r="AP52" s="13">
        <v>-19.7</v>
      </c>
      <c r="AQ52" s="13">
        <v>-103.6</v>
      </c>
      <c r="AR52" s="13">
        <v>74.599999999999994</v>
      </c>
      <c r="AS52" s="13">
        <v>-15.8</v>
      </c>
      <c r="AT52" s="13">
        <v>-31.4</v>
      </c>
      <c r="AU52" s="13">
        <v>-58.2</v>
      </c>
      <c r="AV52" s="13">
        <v>-113.8</v>
      </c>
      <c r="AW52" s="13">
        <v>-41.5</v>
      </c>
      <c r="AX52" s="13">
        <v>-74.8</v>
      </c>
      <c r="AY52" s="13">
        <v>197.1</v>
      </c>
      <c r="AZ52" s="13">
        <v>104.3</v>
      </c>
      <c r="BA52" s="13">
        <v>18.399999999999999</v>
      </c>
      <c r="BB52" s="13">
        <v>316</v>
      </c>
      <c r="BC52" s="13">
        <v>163.6</v>
      </c>
      <c r="BD52" s="13">
        <v>152</v>
      </c>
      <c r="BE52" s="13">
        <v>88.8</v>
      </c>
      <c r="BF52" s="13">
        <v>18.2</v>
      </c>
      <c r="BG52" s="13">
        <v>-51.9</v>
      </c>
      <c r="BH52" s="13">
        <v>-57.9</v>
      </c>
    </row>
    <row r="53" spans="1:60">
      <c r="A53" t="s">
        <v>148</v>
      </c>
      <c r="B53" t="s">
        <v>149</v>
      </c>
      <c r="C53" s="13">
        <v>11.9</v>
      </c>
      <c r="D53" s="13">
        <v>18.399999999999999</v>
      </c>
      <c r="E53" s="13">
        <v>26</v>
      </c>
      <c r="F53" s="13">
        <v>26.1</v>
      </c>
      <c r="G53" s="13">
        <v>26.1</v>
      </c>
      <c r="H53" s="13">
        <v>27.5</v>
      </c>
      <c r="I53" s="13">
        <v>18.600000000000001</v>
      </c>
      <c r="J53" s="13">
        <v>35.200000000000003</v>
      </c>
      <c r="K53" s="13">
        <v>30.2</v>
      </c>
      <c r="L53" s="13">
        <v>8.6</v>
      </c>
      <c r="M53" s="13">
        <v>42.2</v>
      </c>
      <c r="N53" s="13">
        <v>67.5</v>
      </c>
      <c r="O53" s="13">
        <v>73.3</v>
      </c>
      <c r="P53" s="13">
        <v>60.6</v>
      </c>
      <c r="Q53" s="13">
        <v>55.4</v>
      </c>
      <c r="R53" s="13">
        <v>81.099999999999994</v>
      </c>
      <c r="S53" s="13">
        <v>98.6</v>
      </c>
      <c r="T53" s="13">
        <v>102.2</v>
      </c>
      <c r="U53" s="13">
        <v>93.3</v>
      </c>
      <c r="V53" s="13">
        <v>68.900000000000006</v>
      </c>
      <c r="W53" s="13">
        <v>121.4</v>
      </c>
      <c r="X53" s="13">
        <v>88.8</v>
      </c>
      <c r="Y53" s="13">
        <v>180.6</v>
      </c>
      <c r="Z53" s="13">
        <v>202.3</v>
      </c>
      <c r="AA53" s="13">
        <v>248.3</v>
      </c>
      <c r="AB53" s="13">
        <v>128.30000000000001</v>
      </c>
      <c r="AC53" s="13">
        <v>122.6</v>
      </c>
      <c r="AD53" s="13">
        <v>147.1</v>
      </c>
      <c r="AE53" s="13">
        <v>167.1</v>
      </c>
      <c r="AF53" s="13">
        <v>85.8</v>
      </c>
      <c r="AG53" s="13">
        <v>50.1</v>
      </c>
      <c r="AH53" s="13">
        <v>-82.3</v>
      </c>
      <c r="AI53" s="13">
        <v>-114.5</v>
      </c>
      <c r="AJ53" s="13">
        <v>-123.2</v>
      </c>
      <c r="AK53" s="13">
        <v>-30.4</v>
      </c>
      <c r="AL53" s="13">
        <v>133</v>
      </c>
      <c r="AM53" s="13">
        <v>141.1</v>
      </c>
      <c r="AN53" s="13">
        <v>142.5</v>
      </c>
      <c r="AO53" s="13">
        <v>86.2</v>
      </c>
      <c r="AP53" s="13">
        <v>93.6</v>
      </c>
      <c r="AQ53" s="13">
        <v>286.89999999999998</v>
      </c>
      <c r="AR53" s="13">
        <v>281</v>
      </c>
      <c r="AS53" s="13">
        <v>306.8</v>
      </c>
      <c r="AT53" s="13">
        <v>301.60000000000002</v>
      </c>
      <c r="AU53" s="13">
        <v>453.9</v>
      </c>
      <c r="AV53" s="13">
        <v>481.6</v>
      </c>
      <c r="AW53" s="13">
        <v>486.2</v>
      </c>
      <c r="AX53" s="13">
        <v>482.5</v>
      </c>
      <c r="AY53" s="13">
        <v>305.8</v>
      </c>
      <c r="AZ53" s="13">
        <v>56.1</v>
      </c>
      <c r="BA53" s="13">
        <v>164.8</v>
      </c>
      <c r="BB53" s="13">
        <v>370</v>
      </c>
      <c r="BC53" s="13">
        <v>412</v>
      </c>
      <c r="BD53" s="13">
        <v>210.9</v>
      </c>
      <c r="BE53" s="13">
        <v>438.2</v>
      </c>
      <c r="BF53" s="13">
        <v>489</v>
      </c>
      <c r="BG53" s="13">
        <v>691.8</v>
      </c>
      <c r="BH53" s="13">
        <v>233.9</v>
      </c>
    </row>
    <row r="54" spans="1:60">
      <c r="A54" t="s">
        <v>150</v>
      </c>
      <c r="B54" t="s">
        <v>151</v>
      </c>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0</v>
      </c>
      <c r="Z54" s="13">
        <v>0.3</v>
      </c>
      <c r="AA54" s="13">
        <v>0</v>
      </c>
      <c r="AB54" s="13">
        <v>0.8</v>
      </c>
      <c r="AC54" s="13">
        <v>0.8</v>
      </c>
      <c r="AD54" s="13">
        <v>-0.1</v>
      </c>
      <c r="AE54" s="13">
        <v>0.9</v>
      </c>
      <c r="AF54" s="13">
        <v>0.8</v>
      </c>
      <c r="AG54" s="13">
        <v>1.4</v>
      </c>
      <c r="AH54" s="13">
        <v>1</v>
      </c>
      <c r="AI54" s="13">
        <v>1.2</v>
      </c>
      <c r="AJ54" s="13">
        <v>-1.1000000000000001</v>
      </c>
      <c r="AK54" s="13">
        <v>3.1</v>
      </c>
      <c r="AL54" s="13">
        <v>4.5999999999999996</v>
      </c>
      <c r="AM54" s="13">
        <v>12.4</v>
      </c>
      <c r="AN54" s="13">
        <v>6.5</v>
      </c>
      <c r="AO54" s="13">
        <v>0.5</v>
      </c>
      <c r="AP54" s="13">
        <v>2.9</v>
      </c>
      <c r="AQ54" s="13">
        <v>7.6</v>
      </c>
      <c r="AR54" s="13">
        <v>0.4</v>
      </c>
      <c r="AS54" s="13">
        <v>1.3</v>
      </c>
      <c r="AT54" s="13">
        <v>2.9</v>
      </c>
      <c r="AU54" s="13">
        <v>8.9</v>
      </c>
      <c r="AV54" s="13">
        <v>2.1</v>
      </c>
      <c r="AW54" s="13">
        <v>6.1</v>
      </c>
      <c r="AX54" s="13">
        <v>17.8</v>
      </c>
      <c r="AY54" s="13">
        <v>-17.8</v>
      </c>
      <c r="AZ54" s="13">
        <v>-7.2</v>
      </c>
      <c r="BA54" s="13">
        <v>4.5</v>
      </c>
      <c r="BB54" s="13">
        <v>-9.9</v>
      </c>
      <c r="BC54" s="13">
        <v>-7.9</v>
      </c>
      <c r="BD54" s="13">
        <v>2.6</v>
      </c>
      <c r="BE54" s="13">
        <v>-6.4</v>
      </c>
      <c r="BF54" s="13">
        <v>-14.4</v>
      </c>
      <c r="BG54" s="13">
        <v>-5.6</v>
      </c>
      <c r="BH54" s="13">
        <v>7.7</v>
      </c>
    </row>
    <row r="55" spans="1:60">
      <c r="A55" t="s">
        <v>152</v>
      </c>
      <c r="B55" t="s">
        <v>153</v>
      </c>
      <c r="C55" s="13">
        <v>-0.2</v>
      </c>
      <c r="D55" s="13">
        <v>-0.1</v>
      </c>
      <c r="E55" s="13">
        <v>-0.1</v>
      </c>
      <c r="F55" s="13">
        <v>-0.1</v>
      </c>
      <c r="G55" s="13">
        <v>-0.1</v>
      </c>
      <c r="H55" s="13">
        <v>-0.1</v>
      </c>
      <c r="I55" s="13">
        <v>-0.2</v>
      </c>
      <c r="J55" s="13">
        <v>-0.1</v>
      </c>
      <c r="K55" s="13">
        <v>0</v>
      </c>
      <c r="L55" s="13">
        <v>0</v>
      </c>
      <c r="M55" s="13">
        <v>0</v>
      </c>
      <c r="N55" s="13">
        <v>0</v>
      </c>
      <c r="O55" s="13">
        <v>0</v>
      </c>
      <c r="P55" s="13">
        <v>0</v>
      </c>
      <c r="Q55" s="13">
        <v>0</v>
      </c>
      <c r="R55" s="13">
        <v>0</v>
      </c>
      <c r="S55" s="13">
        <v>0</v>
      </c>
      <c r="T55" s="13">
        <v>0</v>
      </c>
      <c r="U55" s="13">
        <v>0</v>
      </c>
      <c r="V55" s="13">
        <v>0</v>
      </c>
      <c r="W55" s="13">
        <v>0</v>
      </c>
      <c r="X55" s="13">
        <v>0</v>
      </c>
      <c r="Y55" s="13">
        <v>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3">
        <v>0</v>
      </c>
      <c r="AU55" s="13">
        <v>0</v>
      </c>
      <c r="AV55" s="13">
        <v>0</v>
      </c>
      <c r="AW55" s="13">
        <v>0</v>
      </c>
      <c r="AX55" s="13">
        <v>0</v>
      </c>
      <c r="AY55" s="13">
        <v>0</v>
      </c>
      <c r="AZ55" s="13">
        <v>0</v>
      </c>
      <c r="BA55" s="13">
        <v>0</v>
      </c>
      <c r="BB55" s="13">
        <v>0</v>
      </c>
      <c r="BC55" s="13">
        <v>0</v>
      </c>
      <c r="BD55" s="13">
        <v>0</v>
      </c>
      <c r="BE55" s="13">
        <v>0</v>
      </c>
      <c r="BF55" s="13">
        <v>0</v>
      </c>
      <c r="BG55" s="13">
        <v>0</v>
      </c>
      <c r="BH55" s="13">
        <v>0</v>
      </c>
    </row>
    <row r="56" spans="1:60">
      <c r="A56" t="s">
        <v>154</v>
      </c>
      <c r="B56" s="1" t="s">
        <v>155</v>
      </c>
      <c r="C56" s="13">
        <v>4.4000000000000004</v>
      </c>
      <c r="D56" s="13">
        <v>1</v>
      </c>
      <c r="E56" s="13">
        <v>0.4</v>
      </c>
      <c r="F56" s="13">
        <v>-1.1000000000000001</v>
      </c>
      <c r="G56" s="13">
        <v>3.8</v>
      </c>
      <c r="H56" s="13">
        <v>2.5</v>
      </c>
      <c r="I56" s="13">
        <v>15.8</v>
      </c>
      <c r="J56" s="13">
        <v>1.4</v>
      </c>
      <c r="K56" s="13">
        <v>3.9</v>
      </c>
      <c r="L56" s="13">
        <v>30.9</v>
      </c>
      <c r="M56" s="13">
        <v>2.1</v>
      </c>
      <c r="N56" s="13">
        <v>-3.7</v>
      </c>
      <c r="O56" s="13">
        <v>0.3</v>
      </c>
      <c r="P56" s="13">
        <v>20.100000000000001</v>
      </c>
      <c r="Q56" s="13">
        <v>33</v>
      </c>
      <c r="R56" s="13">
        <v>30.3</v>
      </c>
      <c r="S56" s="13">
        <v>8.1999999999999993</v>
      </c>
      <c r="T56" s="13">
        <v>8.3000000000000007</v>
      </c>
      <c r="U56" s="13">
        <v>25.3</v>
      </c>
      <c r="V56" s="13">
        <v>61.7</v>
      </c>
      <c r="W56" s="13">
        <v>15.6</v>
      </c>
      <c r="X56" s="13">
        <v>20.7</v>
      </c>
      <c r="Y56" s="13">
        <v>56.5</v>
      </c>
      <c r="Z56" s="13">
        <v>90.7</v>
      </c>
      <c r="AA56" s="13">
        <v>103</v>
      </c>
      <c r="AB56" s="13">
        <v>154.6</v>
      </c>
      <c r="AC56" s="13">
        <v>50.2</v>
      </c>
      <c r="AD56" s="13">
        <v>173.7</v>
      </c>
      <c r="AE56" s="13">
        <v>140.9</v>
      </c>
      <c r="AF56" s="13">
        <v>105.3</v>
      </c>
      <c r="AG56" s="13">
        <v>212.7</v>
      </c>
      <c r="AH56" s="13">
        <v>60.2</v>
      </c>
      <c r="AI56" s="13">
        <v>71.900000000000006</v>
      </c>
      <c r="AJ56" s="13">
        <v>30.7</v>
      </c>
      <c r="AK56" s="13">
        <v>365.5</v>
      </c>
      <c r="AL56" s="13">
        <v>-19.5</v>
      </c>
      <c r="AM56" s="13">
        <v>37.700000000000003</v>
      </c>
      <c r="AN56" s="13">
        <v>-78.400000000000006</v>
      </c>
      <c r="AO56" s="13">
        <v>38.700000000000003</v>
      </c>
      <c r="AP56" s="13">
        <v>-33.799999999999997</v>
      </c>
      <c r="AQ56" s="13">
        <v>-52</v>
      </c>
      <c r="AR56" s="13">
        <v>-152.6</v>
      </c>
      <c r="AS56" s="13">
        <v>85.1</v>
      </c>
      <c r="AT56" s="13">
        <v>-146.69999999999999</v>
      </c>
      <c r="AU56" s="13">
        <v>173.8</v>
      </c>
      <c r="AV56" s="13">
        <v>73.099999999999994</v>
      </c>
      <c r="AW56" s="13">
        <v>-101.4</v>
      </c>
      <c r="AX56" s="13">
        <v>480.9</v>
      </c>
      <c r="AY56" s="13">
        <v>973.9</v>
      </c>
      <c r="AZ56" s="13">
        <v>-111.6</v>
      </c>
      <c r="BA56" s="13">
        <v>-78.5</v>
      </c>
      <c r="BB56" s="13">
        <v>160.4</v>
      </c>
      <c r="BC56" s="13">
        <v>-76.5</v>
      </c>
      <c r="BD56" s="13">
        <v>-438.2</v>
      </c>
      <c r="BE56" s="13">
        <v>-154</v>
      </c>
      <c r="BF56" s="13">
        <v>271.5</v>
      </c>
      <c r="BG56" s="13">
        <v>-88.8</v>
      </c>
      <c r="BH56" s="13">
        <v>-171.6</v>
      </c>
    </row>
    <row r="57" spans="1:60">
      <c r="A57" t="s">
        <v>156</v>
      </c>
      <c r="B57" t="s">
        <v>157</v>
      </c>
      <c r="C57" s="13">
        <v>0.6</v>
      </c>
      <c r="D57" s="13">
        <v>-0.3</v>
      </c>
      <c r="E57" s="13">
        <v>1.8</v>
      </c>
      <c r="F57" s="13">
        <v>-0.8</v>
      </c>
      <c r="G57" s="13">
        <v>0.7</v>
      </c>
      <c r="H57" s="13">
        <v>1.2</v>
      </c>
      <c r="I57" s="13">
        <v>4.3</v>
      </c>
      <c r="J57" s="13">
        <v>-0.1</v>
      </c>
      <c r="K57" s="13">
        <v>2.7</v>
      </c>
      <c r="L57" s="13">
        <v>11.4</v>
      </c>
      <c r="M57" s="13">
        <v>-10.1</v>
      </c>
      <c r="N57" s="13">
        <v>-8.8000000000000007</v>
      </c>
      <c r="O57" s="13">
        <v>3.2</v>
      </c>
      <c r="P57" s="13">
        <v>11.1</v>
      </c>
      <c r="Q57" s="13">
        <v>6.6</v>
      </c>
      <c r="R57" s="13">
        <v>19.8</v>
      </c>
      <c r="S57" s="13">
        <v>-8.6</v>
      </c>
      <c r="T57" s="13">
        <v>2.1</v>
      </c>
      <c r="U57" s="13">
        <v>4.2</v>
      </c>
      <c r="V57" s="13">
        <v>46.8</v>
      </c>
      <c r="W57" s="13">
        <v>17</v>
      </c>
      <c r="X57" s="13">
        <v>-5</v>
      </c>
      <c r="Y57" s="13">
        <v>19.3</v>
      </c>
      <c r="Z57" s="13">
        <v>42.5</v>
      </c>
      <c r="AA57" s="13">
        <v>56.4</v>
      </c>
      <c r="AB57" s="13">
        <v>11.6</v>
      </c>
      <c r="AC57" s="13">
        <v>-1.2</v>
      </c>
      <c r="AD57" s="13">
        <v>31.8</v>
      </c>
      <c r="AE57" s="13">
        <v>76.400000000000006</v>
      </c>
      <c r="AF57" s="13">
        <v>45.6</v>
      </c>
      <c r="AG57" s="13">
        <v>96.4</v>
      </c>
      <c r="AH57" s="13">
        <v>11.5</v>
      </c>
      <c r="AI57" s="13">
        <v>97.3</v>
      </c>
      <c r="AJ57" s="13">
        <v>38.299999999999997</v>
      </c>
      <c r="AK57" s="13">
        <v>183.7</v>
      </c>
      <c r="AL57" s="13">
        <v>-10.1</v>
      </c>
      <c r="AM57" s="13">
        <v>-16.899999999999999</v>
      </c>
      <c r="AN57" s="13">
        <v>-135.69999999999999</v>
      </c>
      <c r="AO57" s="13">
        <v>-58</v>
      </c>
      <c r="AP57" s="13">
        <v>-10.4</v>
      </c>
      <c r="AQ57" s="13">
        <v>-206.4</v>
      </c>
      <c r="AR57" s="13">
        <v>-94.6</v>
      </c>
      <c r="AS57" s="13">
        <v>-106.8</v>
      </c>
      <c r="AT57" s="13">
        <v>-10.3</v>
      </c>
      <c r="AU57" s="13">
        <v>-9.6</v>
      </c>
      <c r="AV57" s="13">
        <v>-156.5</v>
      </c>
      <c r="AW57" s="13">
        <v>-90</v>
      </c>
      <c r="AX57" s="13">
        <v>-37.200000000000003</v>
      </c>
      <c r="AY57" s="13">
        <v>194.9</v>
      </c>
      <c r="AZ57" s="13">
        <v>494.3</v>
      </c>
      <c r="BA57" s="13">
        <v>300</v>
      </c>
      <c r="BB57" s="13">
        <v>-155.69999999999999</v>
      </c>
      <c r="BC57" s="13">
        <v>221.1</v>
      </c>
      <c r="BD57" s="13">
        <v>-50</v>
      </c>
      <c r="BE57" s="13">
        <v>-257.7</v>
      </c>
      <c r="BF57" s="13">
        <v>299.7</v>
      </c>
      <c r="BG57" s="13">
        <v>148.80000000000001</v>
      </c>
      <c r="BH57" s="13">
        <v>11.1</v>
      </c>
    </row>
    <row r="58" spans="1:60">
      <c r="A58" t="s">
        <v>158</v>
      </c>
      <c r="B58" t="s">
        <v>159</v>
      </c>
      <c r="C58" s="13">
        <v>-1.2</v>
      </c>
      <c r="D58" s="13">
        <v>-0.4</v>
      </c>
      <c r="E58" s="13">
        <v>-0.4</v>
      </c>
      <c r="F58" s="13">
        <v>-0.2</v>
      </c>
      <c r="G58" s="13">
        <v>0.2</v>
      </c>
      <c r="H58" s="13">
        <v>0.9</v>
      </c>
      <c r="I58" s="13">
        <v>4.7</v>
      </c>
      <c r="J58" s="13">
        <v>0.4</v>
      </c>
      <c r="K58" s="13">
        <v>-0.1</v>
      </c>
      <c r="L58" s="13">
        <v>5.2</v>
      </c>
      <c r="M58" s="13">
        <v>4.5999999999999996</v>
      </c>
      <c r="N58" s="13">
        <v>-1.3</v>
      </c>
      <c r="O58" s="13">
        <v>-5.7</v>
      </c>
      <c r="P58" s="13">
        <v>-0.6</v>
      </c>
      <c r="Q58" s="13">
        <v>6.4</v>
      </c>
      <c r="R58" s="13">
        <v>-5.2</v>
      </c>
      <c r="S58" s="13">
        <v>2.4</v>
      </c>
      <c r="T58" s="13">
        <v>-3.4</v>
      </c>
      <c r="U58" s="13">
        <v>0.7</v>
      </c>
      <c r="V58" s="13">
        <v>1.2</v>
      </c>
      <c r="W58" s="13">
        <v>6.2</v>
      </c>
      <c r="X58" s="13">
        <v>-4.0999999999999996</v>
      </c>
      <c r="Y58" s="13">
        <v>-3.2</v>
      </c>
      <c r="Z58" s="13">
        <v>1.3</v>
      </c>
      <c r="AA58" s="13">
        <v>13.2</v>
      </c>
      <c r="AB58" s="13">
        <v>-7.6</v>
      </c>
      <c r="AC58" s="13">
        <v>2.1</v>
      </c>
      <c r="AD58" s="13">
        <v>4.9000000000000004</v>
      </c>
      <c r="AE58" s="13">
        <v>18</v>
      </c>
      <c r="AF58" s="13">
        <v>24.2</v>
      </c>
      <c r="AG58" s="13">
        <v>35.6</v>
      </c>
      <c r="AH58" s="13">
        <v>-5.3</v>
      </c>
      <c r="AI58" s="13">
        <v>17.899999999999999</v>
      </c>
      <c r="AJ58" s="13">
        <v>-70.5</v>
      </c>
      <c r="AK58" s="13">
        <v>126.7</v>
      </c>
      <c r="AL58" s="13">
        <v>26</v>
      </c>
      <c r="AM58" s="13">
        <v>105.8</v>
      </c>
      <c r="AN58" s="13">
        <v>63.3</v>
      </c>
      <c r="AO58" s="13">
        <v>85.6</v>
      </c>
      <c r="AP58" s="13">
        <v>75.3</v>
      </c>
      <c r="AQ58" s="13">
        <v>29.9</v>
      </c>
      <c r="AR58" s="13">
        <v>-133.80000000000001</v>
      </c>
      <c r="AS58" s="13">
        <v>-122.2</v>
      </c>
      <c r="AT58" s="13">
        <v>66.400000000000006</v>
      </c>
      <c r="AU58" s="13">
        <v>127.4</v>
      </c>
      <c r="AV58" s="13">
        <v>39.4</v>
      </c>
      <c r="AW58" s="13">
        <v>-44.3</v>
      </c>
      <c r="AX58" s="13">
        <v>364.9</v>
      </c>
      <c r="AY58" s="13">
        <v>316.8</v>
      </c>
      <c r="AZ58" s="13">
        <v>-662.4</v>
      </c>
      <c r="BA58" s="13">
        <v>-7.5</v>
      </c>
      <c r="BB58" s="13">
        <v>106.3</v>
      </c>
      <c r="BC58" s="13">
        <v>-61.7</v>
      </c>
      <c r="BD58" s="13">
        <v>-52.4</v>
      </c>
      <c r="BE58" s="13">
        <v>77</v>
      </c>
      <c r="BF58" s="13">
        <v>196.2</v>
      </c>
      <c r="BG58" s="13">
        <v>-73.599999999999994</v>
      </c>
      <c r="BH58" s="13">
        <v>16.8</v>
      </c>
    </row>
    <row r="59" spans="1:60">
      <c r="A59" t="s">
        <v>160</v>
      </c>
      <c r="B59" t="s">
        <v>161</v>
      </c>
      <c r="C59" s="13">
        <v>2.6</v>
      </c>
      <c r="D59" s="13">
        <v>1.5</v>
      </c>
      <c r="E59" s="13">
        <v>-0.4</v>
      </c>
      <c r="F59" s="13">
        <v>0</v>
      </c>
      <c r="G59" s="13">
        <v>2.8</v>
      </c>
      <c r="H59" s="13">
        <v>1.7</v>
      </c>
      <c r="I59" s="13">
        <v>4.5999999999999996</v>
      </c>
      <c r="J59" s="13">
        <v>-3</v>
      </c>
      <c r="K59" s="13">
        <v>-1.6</v>
      </c>
      <c r="L59" s="13">
        <v>10.8</v>
      </c>
      <c r="M59" s="13">
        <v>-0.1</v>
      </c>
      <c r="N59" s="13">
        <v>-1.2</v>
      </c>
      <c r="O59" s="13">
        <v>1.7</v>
      </c>
      <c r="P59" s="13">
        <v>6.6</v>
      </c>
      <c r="Q59" s="13">
        <v>7.1</v>
      </c>
      <c r="R59" s="13">
        <v>5.8</v>
      </c>
      <c r="S59" s="13">
        <v>6.1</v>
      </c>
      <c r="T59" s="13">
        <v>6</v>
      </c>
      <c r="U59" s="13">
        <v>26.9</v>
      </c>
      <c r="V59" s="13">
        <v>19.3</v>
      </c>
      <c r="W59" s="13">
        <v>6.4</v>
      </c>
      <c r="X59" s="13">
        <v>29.3</v>
      </c>
      <c r="Y59" s="13">
        <v>41.9</v>
      </c>
      <c r="Z59" s="13">
        <v>45.4</v>
      </c>
      <c r="AA59" s="13">
        <v>44.2</v>
      </c>
      <c r="AB59" s="13">
        <v>104.8</v>
      </c>
      <c r="AC59" s="13">
        <v>17.899999999999999</v>
      </c>
      <c r="AD59" s="13">
        <v>107</v>
      </c>
      <c r="AE59" s="13">
        <v>58.6</v>
      </c>
      <c r="AF59" s="13">
        <v>30</v>
      </c>
      <c r="AG59" s="13">
        <v>35.9</v>
      </c>
      <c r="AH59" s="13">
        <v>35</v>
      </c>
      <c r="AI59" s="13">
        <v>-41.4</v>
      </c>
      <c r="AJ59" s="13">
        <v>-47.5</v>
      </c>
      <c r="AK59" s="13">
        <v>-29.2</v>
      </c>
      <c r="AL59" s="13">
        <v>-83</v>
      </c>
      <c r="AM59" s="13">
        <v>-44</v>
      </c>
      <c r="AN59" s="13">
        <v>14.5</v>
      </c>
      <c r="AO59" s="13">
        <v>-2.2000000000000002</v>
      </c>
      <c r="AP59" s="13">
        <v>16.3</v>
      </c>
      <c r="AQ59" s="13">
        <v>17.899999999999999</v>
      </c>
      <c r="AR59" s="13">
        <v>51.3</v>
      </c>
      <c r="AS59" s="13">
        <v>95.4</v>
      </c>
      <c r="AT59" s="13">
        <v>27.2</v>
      </c>
      <c r="AU59" s="13">
        <v>135.80000000000001</v>
      </c>
      <c r="AV59" s="13">
        <v>115.2</v>
      </c>
      <c r="AW59" s="13">
        <v>57.9</v>
      </c>
      <c r="AX59" s="13">
        <v>29.6</v>
      </c>
      <c r="AY59" s="13">
        <v>54.4</v>
      </c>
      <c r="AZ59" s="13">
        <v>159.6</v>
      </c>
      <c r="BA59" s="13">
        <v>71.099999999999994</v>
      </c>
      <c r="BB59" s="13">
        <v>-10.6</v>
      </c>
      <c r="BC59" s="13">
        <v>-118.4</v>
      </c>
      <c r="BD59" s="13">
        <v>-53.9</v>
      </c>
      <c r="BE59" s="13">
        <v>-63.3</v>
      </c>
      <c r="BF59" s="13">
        <v>-57.2</v>
      </c>
      <c r="BG59" s="13">
        <v>4.8</v>
      </c>
      <c r="BH59" s="13">
        <v>-68.2</v>
      </c>
    </row>
    <row r="60" spans="1:60">
      <c r="A60" t="s">
        <v>162</v>
      </c>
      <c r="B60" t="s">
        <v>163</v>
      </c>
      <c r="C60" s="13">
        <v>2.4</v>
      </c>
      <c r="D60" s="13">
        <v>0.2</v>
      </c>
      <c r="E60" s="13">
        <v>-0.6</v>
      </c>
      <c r="F60" s="13">
        <v>-0.1</v>
      </c>
      <c r="G60" s="13">
        <v>0.1</v>
      </c>
      <c r="H60" s="13">
        <v>-1.3</v>
      </c>
      <c r="I60" s="13">
        <v>2.1</v>
      </c>
      <c r="J60" s="13">
        <v>4</v>
      </c>
      <c r="K60" s="13">
        <v>2.9</v>
      </c>
      <c r="L60" s="13">
        <v>3.6</v>
      </c>
      <c r="M60" s="13">
        <v>7.7</v>
      </c>
      <c r="N60" s="13">
        <v>7.6</v>
      </c>
      <c r="O60" s="13">
        <v>1.1000000000000001</v>
      </c>
      <c r="P60" s="13">
        <v>3</v>
      </c>
      <c r="Q60" s="13">
        <v>12.9</v>
      </c>
      <c r="R60" s="13">
        <v>9.9</v>
      </c>
      <c r="S60" s="13">
        <v>8.4</v>
      </c>
      <c r="T60" s="13">
        <v>3.5</v>
      </c>
      <c r="U60" s="13">
        <v>-6.5</v>
      </c>
      <c r="V60" s="13">
        <v>-5.6</v>
      </c>
      <c r="W60" s="13">
        <v>-14</v>
      </c>
      <c r="X60" s="13">
        <v>0.4</v>
      </c>
      <c r="Y60" s="13">
        <v>-1.5</v>
      </c>
      <c r="Z60" s="13">
        <v>1.4</v>
      </c>
      <c r="AA60" s="13">
        <v>-10.8</v>
      </c>
      <c r="AB60" s="13">
        <v>45.8</v>
      </c>
      <c r="AC60" s="13">
        <v>31.4</v>
      </c>
      <c r="AD60" s="13">
        <v>30</v>
      </c>
      <c r="AE60" s="13">
        <v>-12</v>
      </c>
      <c r="AF60" s="13">
        <v>5.5</v>
      </c>
      <c r="AG60" s="13">
        <v>44.8</v>
      </c>
      <c r="AH60" s="13">
        <v>19</v>
      </c>
      <c r="AI60" s="13">
        <v>-1.9</v>
      </c>
      <c r="AJ60" s="13">
        <v>110.4</v>
      </c>
      <c r="AK60" s="13">
        <v>84.3</v>
      </c>
      <c r="AL60" s="13">
        <v>47.6</v>
      </c>
      <c r="AM60" s="13">
        <v>-7.2</v>
      </c>
      <c r="AN60" s="13">
        <v>-20.6</v>
      </c>
      <c r="AO60" s="13">
        <v>13.4</v>
      </c>
      <c r="AP60" s="13">
        <v>-115</v>
      </c>
      <c r="AQ60" s="13">
        <v>106.5</v>
      </c>
      <c r="AR60" s="13">
        <v>24.5</v>
      </c>
      <c r="AS60" s="13">
        <v>218.8</v>
      </c>
      <c r="AT60" s="13">
        <v>-230</v>
      </c>
      <c r="AU60" s="13">
        <v>-79.7</v>
      </c>
      <c r="AV60" s="13">
        <v>75</v>
      </c>
      <c r="AW60" s="13">
        <v>-25</v>
      </c>
      <c r="AX60" s="13">
        <v>123.7</v>
      </c>
      <c r="AY60" s="13">
        <v>407.8</v>
      </c>
      <c r="AZ60" s="13">
        <v>-103.1</v>
      </c>
      <c r="BA60" s="13">
        <v>-442.2</v>
      </c>
      <c r="BB60" s="13">
        <v>220.4</v>
      </c>
      <c r="BC60" s="13">
        <v>-117.6</v>
      </c>
      <c r="BD60" s="13">
        <v>-281.89999999999998</v>
      </c>
      <c r="BE60" s="13">
        <v>89.9</v>
      </c>
      <c r="BF60" s="13">
        <v>-167.2</v>
      </c>
      <c r="BG60" s="13">
        <v>-168.8</v>
      </c>
      <c r="BH60" s="13">
        <v>-131.30000000000001</v>
      </c>
    </row>
    <row r="61" spans="1:60">
      <c r="A61" t="s">
        <v>164</v>
      </c>
      <c r="B61" s="1" t="s">
        <v>165</v>
      </c>
      <c r="C61" s="13">
        <v>3.2</v>
      </c>
      <c r="D61" s="13">
        <v>2.5</v>
      </c>
      <c r="E61" s="13">
        <v>2</v>
      </c>
      <c r="F61" s="13">
        <v>1.2</v>
      </c>
      <c r="G61" s="13">
        <v>1.4</v>
      </c>
      <c r="H61" s="13">
        <v>1</v>
      </c>
      <c r="I61" s="13">
        <v>1.9</v>
      </c>
      <c r="J61" s="13">
        <v>4.3</v>
      </c>
      <c r="K61" s="13">
        <v>5.0999999999999996</v>
      </c>
      <c r="L61" s="13">
        <v>-0.4</v>
      </c>
      <c r="M61" s="13">
        <v>2.2999999999999998</v>
      </c>
      <c r="N61" s="13">
        <v>-3</v>
      </c>
      <c r="O61" s="13">
        <v>0</v>
      </c>
      <c r="P61" s="13">
        <v>0.7</v>
      </c>
      <c r="Q61" s="13">
        <v>3.2</v>
      </c>
      <c r="R61" s="13">
        <v>9.8000000000000007</v>
      </c>
      <c r="S61" s="13">
        <v>4.7</v>
      </c>
      <c r="T61" s="13">
        <v>0.4</v>
      </c>
      <c r="U61" s="13">
        <v>13.4</v>
      </c>
      <c r="V61" s="13">
        <v>12.6</v>
      </c>
      <c r="W61" s="13">
        <v>14.2</v>
      </c>
      <c r="X61" s="13">
        <v>10.9</v>
      </c>
      <c r="Y61" s="13">
        <v>22.9</v>
      </c>
      <c r="Z61" s="13">
        <v>-0.5</v>
      </c>
      <c r="AA61" s="13">
        <v>6.5</v>
      </c>
      <c r="AB61" s="13">
        <v>26.1</v>
      </c>
      <c r="AC61" s="13">
        <v>5.7</v>
      </c>
      <c r="AD61" s="13">
        <v>-6</v>
      </c>
      <c r="AE61" s="13">
        <v>7</v>
      </c>
      <c r="AF61" s="13">
        <v>18.2</v>
      </c>
      <c r="AG61" s="13">
        <v>20.5</v>
      </c>
      <c r="AH61" s="13">
        <v>32.5</v>
      </c>
      <c r="AI61" s="13">
        <v>-16.7</v>
      </c>
      <c r="AJ61" s="13">
        <v>18.5</v>
      </c>
      <c r="AK61" s="13">
        <v>-5</v>
      </c>
      <c r="AL61" s="13">
        <v>21.7</v>
      </c>
      <c r="AM61" s="13">
        <v>37.6</v>
      </c>
      <c r="AN61" s="13">
        <v>22.3</v>
      </c>
      <c r="AO61" s="13">
        <v>67.5</v>
      </c>
      <c r="AP61" s="13">
        <v>64.400000000000006</v>
      </c>
      <c r="AQ61" s="13">
        <v>112</v>
      </c>
      <c r="AR61" s="13">
        <v>47.8</v>
      </c>
      <c r="AS61" s="13">
        <v>-53.4</v>
      </c>
      <c r="AT61" s="13">
        <v>83.3</v>
      </c>
      <c r="AU61" s="13">
        <v>126</v>
      </c>
      <c r="AV61" s="13">
        <v>-3</v>
      </c>
      <c r="AW61" s="13">
        <v>64.2</v>
      </c>
      <c r="AX61" s="13">
        <v>217.6</v>
      </c>
      <c r="AY61" s="13">
        <v>-145.4</v>
      </c>
      <c r="AZ61" s="13">
        <v>-29</v>
      </c>
      <c r="BA61" s="13">
        <v>17.100000000000001</v>
      </c>
      <c r="BB61" s="13">
        <v>-0.1</v>
      </c>
      <c r="BC61" s="13">
        <v>17.600000000000001</v>
      </c>
      <c r="BD61" s="13">
        <v>55.4</v>
      </c>
      <c r="BE61" s="13">
        <v>46.6</v>
      </c>
      <c r="BF61" s="13">
        <v>-60.6</v>
      </c>
      <c r="BG61" s="13">
        <v>-4.4000000000000004</v>
      </c>
      <c r="BH61" s="13">
        <v>-31.2</v>
      </c>
    </row>
    <row r="62" spans="1:60">
      <c r="A62" t="s">
        <v>166</v>
      </c>
      <c r="B62" t="s">
        <v>167</v>
      </c>
      <c r="C62" s="13">
        <v>0.4</v>
      </c>
      <c r="D62" s="13">
        <v>-0.8</v>
      </c>
      <c r="E62" s="13">
        <v>-0.1</v>
      </c>
      <c r="F62" s="13">
        <v>-0.3</v>
      </c>
      <c r="G62" s="13">
        <v>-0.2</v>
      </c>
      <c r="H62" s="13">
        <v>0.5</v>
      </c>
      <c r="I62" s="13">
        <v>0.2</v>
      </c>
      <c r="J62" s="13">
        <v>2.2000000000000002</v>
      </c>
      <c r="K62" s="13">
        <v>2.7</v>
      </c>
      <c r="L62" s="13">
        <v>-2.2000000000000002</v>
      </c>
      <c r="M62" s="13">
        <v>0.9</v>
      </c>
      <c r="N62" s="13">
        <v>0</v>
      </c>
      <c r="O62" s="13">
        <v>-1</v>
      </c>
      <c r="P62" s="13">
        <v>0.9</v>
      </c>
      <c r="Q62" s="13">
        <v>-0.1</v>
      </c>
      <c r="R62" s="13">
        <v>1.3</v>
      </c>
      <c r="S62" s="13">
        <v>2.7</v>
      </c>
      <c r="T62" s="13">
        <v>-2.1</v>
      </c>
      <c r="U62" s="13">
        <v>5.8</v>
      </c>
      <c r="V62" s="13">
        <v>3.3</v>
      </c>
      <c r="W62" s="13">
        <v>7.8</v>
      </c>
      <c r="X62" s="13">
        <v>-3.9</v>
      </c>
      <c r="Y62" s="13">
        <v>5</v>
      </c>
      <c r="Z62" s="13">
        <v>-0.7</v>
      </c>
      <c r="AA62" s="13">
        <v>5.3</v>
      </c>
      <c r="AB62" s="13">
        <v>21.9</v>
      </c>
      <c r="AC62" s="13">
        <v>9.1999999999999993</v>
      </c>
      <c r="AD62" s="13">
        <v>-18.8</v>
      </c>
      <c r="AE62" s="13">
        <v>4</v>
      </c>
      <c r="AF62" s="13">
        <v>10.199999999999999</v>
      </c>
      <c r="AG62" s="13">
        <v>9.6</v>
      </c>
      <c r="AH62" s="13">
        <v>30.6</v>
      </c>
      <c r="AI62" s="13">
        <v>-9.9</v>
      </c>
      <c r="AJ62" s="13">
        <v>26.8</v>
      </c>
      <c r="AK62" s="13">
        <v>3.4</v>
      </c>
      <c r="AL62" s="13">
        <v>29.8</v>
      </c>
      <c r="AM62" s="13">
        <v>45.7</v>
      </c>
      <c r="AN62" s="13">
        <v>30</v>
      </c>
      <c r="AO62" s="13">
        <v>72.599999999999994</v>
      </c>
      <c r="AP62" s="13">
        <v>57.7</v>
      </c>
      <c r="AQ62" s="13">
        <v>111.2</v>
      </c>
      <c r="AR62" s="13">
        <v>42.1</v>
      </c>
      <c r="AS62" s="13">
        <v>-60.1</v>
      </c>
      <c r="AT62" s="13">
        <v>79.599999999999994</v>
      </c>
      <c r="AU62" s="13">
        <v>117</v>
      </c>
      <c r="AV62" s="13">
        <v>-9</v>
      </c>
      <c r="AW62" s="13">
        <v>83.6</v>
      </c>
      <c r="AX62" s="13">
        <v>232.6</v>
      </c>
      <c r="AY62" s="13">
        <v>-161</v>
      </c>
      <c r="AZ62" s="13">
        <v>-47.4</v>
      </c>
      <c r="BA62" s="13">
        <v>11.7</v>
      </c>
      <c r="BB62" s="13">
        <v>-6.2</v>
      </c>
      <c r="BC62" s="13">
        <v>30.5</v>
      </c>
      <c r="BD62" s="13">
        <v>57.3</v>
      </c>
      <c r="BE62" s="13">
        <v>47.6</v>
      </c>
      <c r="BF62" s="13">
        <v>-53.3</v>
      </c>
      <c r="BG62" s="13">
        <v>-4.0999999999999996</v>
      </c>
      <c r="BH62" s="13">
        <v>-29.3</v>
      </c>
    </row>
    <row r="63" spans="1:60">
      <c r="A63" t="s">
        <v>168</v>
      </c>
      <c r="B63" t="s">
        <v>169</v>
      </c>
      <c r="C63" s="13">
        <v>2.8</v>
      </c>
      <c r="D63" s="13">
        <v>3.3</v>
      </c>
      <c r="E63" s="13">
        <v>2.2000000000000002</v>
      </c>
      <c r="F63" s="13">
        <v>1.5</v>
      </c>
      <c r="G63" s="13">
        <v>1.6</v>
      </c>
      <c r="H63" s="13">
        <v>0.5</v>
      </c>
      <c r="I63" s="13">
        <v>1.7</v>
      </c>
      <c r="J63" s="13">
        <v>2.1</v>
      </c>
      <c r="K63" s="13">
        <v>2.2999999999999998</v>
      </c>
      <c r="L63" s="13">
        <v>1.9</v>
      </c>
      <c r="M63" s="13">
        <v>1.4</v>
      </c>
      <c r="N63" s="13">
        <v>-3</v>
      </c>
      <c r="O63" s="13">
        <v>1</v>
      </c>
      <c r="P63" s="13">
        <v>-0.1</v>
      </c>
      <c r="Q63" s="13">
        <v>3.4</v>
      </c>
      <c r="R63" s="13">
        <v>8.5</v>
      </c>
      <c r="S63" s="13">
        <v>2</v>
      </c>
      <c r="T63" s="13">
        <v>2.5</v>
      </c>
      <c r="U63" s="13">
        <v>7.6</v>
      </c>
      <c r="V63" s="13">
        <v>9.3000000000000007</v>
      </c>
      <c r="W63" s="13">
        <v>6.4</v>
      </c>
      <c r="X63" s="13">
        <v>14.8</v>
      </c>
      <c r="Y63" s="13">
        <v>18</v>
      </c>
      <c r="Z63" s="13">
        <v>0.2</v>
      </c>
      <c r="AA63" s="13">
        <v>1.1000000000000001</v>
      </c>
      <c r="AB63" s="13">
        <v>4.3</v>
      </c>
      <c r="AC63" s="13">
        <v>-3.6</v>
      </c>
      <c r="AD63" s="13">
        <v>12.8</v>
      </c>
      <c r="AE63" s="13">
        <v>3</v>
      </c>
      <c r="AF63" s="13">
        <v>8</v>
      </c>
      <c r="AG63" s="13">
        <v>10.9</v>
      </c>
      <c r="AH63" s="13">
        <v>1.9</v>
      </c>
      <c r="AI63" s="13">
        <v>-6.8</v>
      </c>
      <c r="AJ63" s="13">
        <v>-8.3000000000000007</v>
      </c>
      <c r="AK63" s="13">
        <v>-8.5</v>
      </c>
      <c r="AL63" s="13">
        <v>-8</v>
      </c>
      <c r="AM63" s="13">
        <v>-8.1</v>
      </c>
      <c r="AN63" s="13">
        <v>-7.7</v>
      </c>
      <c r="AO63" s="13">
        <v>-5.0999999999999996</v>
      </c>
      <c r="AP63" s="13">
        <v>6.6</v>
      </c>
      <c r="AQ63" s="13">
        <v>0.8</v>
      </c>
      <c r="AR63" s="13">
        <v>5.7</v>
      </c>
      <c r="AS63" s="13">
        <v>6.7</v>
      </c>
      <c r="AT63" s="13">
        <v>3.8</v>
      </c>
      <c r="AU63" s="13">
        <v>9</v>
      </c>
      <c r="AV63" s="13">
        <v>6.1</v>
      </c>
      <c r="AW63" s="13">
        <v>-19.3</v>
      </c>
      <c r="AX63" s="13">
        <v>-15</v>
      </c>
      <c r="AY63" s="13">
        <v>15.6</v>
      </c>
      <c r="AZ63" s="13">
        <v>18.3</v>
      </c>
      <c r="BA63" s="13">
        <v>5.4</v>
      </c>
      <c r="BB63" s="13">
        <v>6.1</v>
      </c>
      <c r="BC63" s="13">
        <v>-12.8</v>
      </c>
      <c r="BD63" s="13">
        <v>-1.8</v>
      </c>
      <c r="BE63" s="13">
        <v>-1</v>
      </c>
      <c r="BF63" s="13">
        <v>-7.4</v>
      </c>
      <c r="BG63" s="13">
        <v>-0.2</v>
      </c>
      <c r="BH63" s="13">
        <v>-1.8</v>
      </c>
    </row>
    <row r="64" spans="1:60">
      <c r="A64" t="s">
        <v>170</v>
      </c>
      <c r="B64" s="1" t="s">
        <v>171</v>
      </c>
      <c r="C64" s="13">
        <v>-3.6</v>
      </c>
      <c r="D64" s="13">
        <v>-2.4</v>
      </c>
      <c r="E64" s="13">
        <v>-5.0999999999999996</v>
      </c>
      <c r="F64" s="13">
        <v>-4.0999999999999996</v>
      </c>
      <c r="G64" s="13">
        <v>-3.6</v>
      </c>
      <c r="H64" s="13">
        <v>-4.7</v>
      </c>
      <c r="I64" s="13">
        <v>-4.0999999999999996</v>
      </c>
      <c r="J64" s="13">
        <v>-11.7</v>
      </c>
      <c r="K64" s="13">
        <v>-14.4</v>
      </c>
      <c r="L64" s="13">
        <v>-14.4</v>
      </c>
      <c r="M64" s="13">
        <v>-3.7</v>
      </c>
      <c r="N64" s="13">
        <v>-3.9</v>
      </c>
      <c r="O64" s="13">
        <v>-16.7</v>
      </c>
      <c r="P64" s="13">
        <v>4.0999999999999996</v>
      </c>
      <c r="Q64" s="13">
        <v>-27.2</v>
      </c>
      <c r="R64" s="13">
        <v>-16</v>
      </c>
      <c r="S64" s="13">
        <v>-11.7</v>
      </c>
      <c r="T64" s="13">
        <v>-13.9</v>
      </c>
      <c r="U64" s="13">
        <v>-19.3</v>
      </c>
      <c r="V64" s="13">
        <v>-21.9</v>
      </c>
      <c r="W64" s="13">
        <v>-31.3</v>
      </c>
      <c r="X64" s="13">
        <v>61.1</v>
      </c>
      <c r="Y64" s="13">
        <v>-59.4</v>
      </c>
      <c r="Z64" s="13">
        <v>-94.2</v>
      </c>
      <c r="AA64" s="13">
        <v>-70.7</v>
      </c>
      <c r="AB64" s="13">
        <v>-69.3</v>
      </c>
      <c r="AC64" s="13">
        <v>40.700000000000003</v>
      </c>
      <c r="AD64" s="13">
        <v>-88.9</v>
      </c>
      <c r="AE64" s="13">
        <v>-136.9</v>
      </c>
      <c r="AF64" s="13">
        <v>-53.5</v>
      </c>
      <c r="AG64" s="13">
        <v>31.5</v>
      </c>
      <c r="AH64" s="13">
        <v>161.69999999999999</v>
      </c>
      <c r="AI64" s="13">
        <v>155.80000000000001</v>
      </c>
      <c r="AJ64" s="13">
        <v>135</v>
      </c>
      <c r="AK64" s="13">
        <v>-74.900000000000006</v>
      </c>
      <c r="AL64" s="13">
        <v>125.5</v>
      </c>
      <c r="AM64" s="13">
        <v>43.4</v>
      </c>
      <c r="AN64" s="13">
        <v>78.2</v>
      </c>
      <c r="AO64" s="13">
        <v>-19.3</v>
      </c>
      <c r="AP64" s="13">
        <v>36</v>
      </c>
      <c r="AQ64" s="13">
        <v>-334.6</v>
      </c>
      <c r="AR64" s="13">
        <v>-198.2</v>
      </c>
      <c r="AS64" s="13">
        <v>-218.3</v>
      </c>
      <c r="AT64" s="13">
        <v>228.9</v>
      </c>
      <c r="AU64" s="13">
        <v>-135.69999999999999</v>
      </c>
      <c r="AV64" s="13">
        <v>-112.8</v>
      </c>
      <c r="AW64" s="13">
        <v>-136.80000000000001</v>
      </c>
      <c r="AX64" s="13">
        <v>-428.7</v>
      </c>
      <c r="AY64" s="13">
        <v>-568.29999999999995</v>
      </c>
      <c r="AZ64" s="13">
        <v>55.2</v>
      </c>
      <c r="BA64" s="13">
        <v>-39.799999999999997</v>
      </c>
      <c r="BB64" s="13">
        <v>9.6999999999999993</v>
      </c>
      <c r="BC64" s="13">
        <v>194.7</v>
      </c>
      <c r="BD64" s="13">
        <v>585.6</v>
      </c>
      <c r="BE64" s="13">
        <v>440.2</v>
      </c>
      <c r="BF64" s="13">
        <v>17.899999999999999</v>
      </c>
      <c r="BG64" s="13">
        <v>45.7</v>
      </c>
      <c r="BH64" s="13">
        <v>573.1</v>
      </c>
    </row>
    <row r="65" spans="1:60">
      <c r="A65" t="s">
        <v>172</v>
      </c>
      <c r="B65" t="s">
        <v>173</v>
      </c>
      <c r="C65" s="13">
        <v>-3.8</v>
      </c>
      <c r="D65" s="13">
        <v>-4.3</v>
      </c>
      <c r="E65" s="13">
        <v>-6.6</v>
      </c>
      <c r="F65" s="13">
        <v>-7.2</v>
      </c>
      <c r="G65" s="13">
        <v>-7</v>
      </c>
      <c r="H65" s="13">
        <v>-10.6</v>
      </c>
      <c r="I65" s="13">
        <v>-9.8000000000000007</v>
      </c>
      <c r="J65" s="13">
        <v>-13.6</v>
      </c>
      <c r="K65" s="13">
        <v>-19.7</v>
      </c>
      <c r="L65" s="13">
        <v>-17.2</v>
      </c>
      <c r="M65" s="13">
        <v>-4.4000000000000004</v>
      </c>
      <c r="N65" s="13">
        <v>-6</v>
      </c>
      <c r="O65" s="13">
        <v>-10.4</v>
      </c>
      <c r="P65" s="13">
        <v>-3.7</v>
      </c>
      <c r="Q65" s="13">
        <v>-1.2</v>
      </c>
      <c r="R65" s="13">
        <v>-4.5</v>
      </c>
      <c r="S65" s="13">
        <v>4.2</v>
      </c>
      <c r="T65" s="13">
        <v>-6.2</v>
      </c>
      <c r="U65" s="13">
        <v>-10.3</v>
      </c>
      <c r="V65" s="13">
        <v>-22.4</v>
      </c>
      <c r="W65" s="13">
        <v>-11.9</v>
      </c>
      <c r="X65" s="13">
        <v>-41.9</v>
      </c>
      <c r="Y65" s="13">
        <v>-37.299999999999997</v>
      </c>
      <c r="Z65" s="13">
        <v>-28.1</v>
      </c>
      <c r="AA65" s="13">
        <v>-73.599999999999994</v>
      </c>
      <c r="AB65" s="13">
        <v>-127.6</v>
      </c>
      <c r="AC65" s="13">
        <v>-123</v>
      </c>
      <c r="AD65" s="13">
        <v>-130.30000000000001</v>
      </c>
      <c r="AE65" s="13">
        <v>-117.5</v>
      </c>
      <c r="AF65" s="13">
        <v>-123.3</v>
      </c>
      <c r="AG65" s="13">
        <v>-56.8</v>
      </c>
      <c r="AH65" s="13">
        <v>25.4</v>
      </c>
      <c r="AI65" s="13">
        <v>28</v>
      </c>
      <c r="AJ65" s="13">
        <v>-95.3</v>
      </c>
      <c r="AK65" s="13">
        <v>-123.8</v>
      </c>
      <c r="AL65" s="13">
        <v>-41.8</v>
      </c>
      <c r="AM65" s="13">
        <v>-145.5</v>
      </c>
      <c r="AN65" s="13">
        <v>-170.5</v>
      </c>
      <c r="AO65" s="13">
        <v>-231.1</v>
      </c>
      <c r="AP65" s="13">
        <v>-95</v>
      </c>
      <c r="AQ65" s="13">
        <v>-554.9</v>
      </c>
      <c r="AR65" s="13">
        <v>-440.8</v>
      </c>
      <c r="AS65" s="13">
        <v>-173</v>
      </c>
      <c r="AT65" s="13">
        <v>94.2</v>
      </c>
      <c r="AU65" s="13">
        <v>-301.10000000000002</v>
      </c>
      <c r="AV65" s="13">
        <v>-308.60000000000002</v>
      </c>
      <c r="AW65" s="13">
        <v>-527.20000000000005</v>
      </c>
      <c r="AX65" s="13">
        <v>-887</v>
      </c>
      <c r="AY65" s="13">
        <v>-446.2</v>
      </c>
      <c r="AZ65" s="13">
        <v>71.400000000000006</v>
      </c>
      <c r="BA65" s="13">
        <v>-248.8</v>
      </c>
      <c r="BB65" s="13">
        <v>-382.8</v>
      </c>
      <c r="BC65" s="13">
        <v>-234.3</v>
      </c>
      <c r="BD65" s="13">
        <v>175.7</v>
      </c>
      <c r="BE65" s="13">
        <v>132.6</v>
      </c>
      <c r="BF65" s="13">
        <v>-142.30000000000001</v>
      </c>
      <c r="BG65" s="13">
        <v>-131.6</v>
      </c>
      <c r="BH65" s="13">
        <v>104.2</v>
      </c>
    </row>
    <row r="66" spans="1:60">
      <c r="A66" t="s">
        <v>174</v>
      </c>
      <c r="B66" t="s">
        <v>175</v>
      </c>
      <c r="C66" s="13">
        <v>1</v>
      </c>
      <c r="D66" s="13">
        <v>1.7</v>
      </c>
      <c r="E66" s="13">
        <v>0.9</v>
      </c>
      <c r="F66" s="13">
        <v>1</v>
      </c>
      <c r="G66" s="13">
        <v>0.9</v>
      </c>
      <c r="H66" s="13">
        <v>2.1</v>
      </c>
      <c r="I66" s="13">
        <v>2.2000000000000002</v>
      </c>
      <c r="J66" s="13">
        <v>0.9</v>
      </c>
      <c r="K66" s="13">
        <v>2.2000000000000002</v>
      </c>
      <c r="L66" s="13">
        <v>2.7</v>
      </c>
      <c r="M66" s="13">
        <v>1.1000000000000001</v>
      </c>
      <c r="N66" s="13">
        <v>0.3</v>
      </c>
      <c r="O66" s="13">
        <v>-1.4</v>
      </c>
      <c r="P66" s="13">
        <v>-2.2000000000000002</v>
      </c>
      <c r="Q66" s="13">
        <v>-1.4</v>
      </c>
      <c r="R66" s="13">
        <v>-0.7</v>
      </c>
      <c r="S66" s="13">
        <v>-2.9</v>
      </c>
      <c r="T66" s="13">
        <v>0.4</v>
      </c>
      <c r="U66" s="13">
        <v>-0.2</v>
      </c>
      <c r="V66" s="13">
        <v>-2.2000000000000002</v>
      </c>
      <c r="W66" s="13">
        <v>-0.6</v>
      </c>
      <c r="X66" s="13">
        <v>4.5</v>
      </c>
      <c r="Y66" s="13">
        <v>3.5</v>
      </c>
      <c r="Z66" s="13">
        <v>22.7</v>
      </c>
      <c r="AA66" s="13">
        <v>19.399999999999999</v>
      </c>
      <c r="AB66" s="13">
        <v>74.400000000000006</v>
      </c>
      <c r="AC66" s="13">
        <v>130.1</v>
      </c>
      <c r="AD66" s="13">
        <v>47.6</v>
      </c>
      <c r="AE66" s="13">
        <v>-3.7</v>
      </c>
      <c r="AF66" s="13">
        <v>26.9</v>
      </c>
      <c r="AG66" s="13">
        <v>28.9</v>
      </c>
      <c r="AH66" s="13">
        <v>90.7</v>
      </c>
      <c r="AI66" s="13">
        <v>140.69999999999999</v>
      </c>
      <c r="AJ66" s="13">
        <v>187.8</v>
      </c>
      <c r="AK66" s="13">
        <v>-7.4</v>
      </c>
      <c r="AL66" s="13">
        <v>49.4</v>
      </c>
      <c r="AM66" s="13">
        <v>162.9</v>
      </c>
      <c r="AN66" s="13">
        <v>198.1</v>
      </c>
      <c r="AO66" s="13">
        <v>149.5</v>
      </c>
      <c r="AP66" s="13">
        <v>97.2</v>
      </c>
      <c r="AQ66" s="13">
        <v>77.400000000000006</v>
      </c>
      <c r="AR66" s="13">
        <v>98.3</v>
      </c>
      <c r="AS66" s="13">
        <v>62.1</v>
      </c>
      <c r="AT66" s="13">
        <v>181.3</v>
      </c>
      <c r="AU66" s="13">
        <v>125.3</v>
      </c>
      <c r="AV66" s="13">
        <v>200.6</v>
      </c>
      <c r="AW66" s="13">
        <v>171.5</v>
      </c>
      <c r="AX66" s="13">
        <v>259.2</v>
      </c>
      <c r="AY66" s="13">
        <v>-56.7</v>
      </c>
      <c r="AZ66" s="13">
        <v>360.8</v>
      </c>
      <c r="BA66" s="13">
        <v>220.9</v>
      </c>
      <c r="BB66" s="13">
        <v>175.7</v>
      </c>
      <c r="BC66" s="13">
        <v>325.10000000000002</v>
      </c>
      <c r="BD66" s="13">
        <v>227.1</v>
      </c>
      <c r="BE66" s="13">
        <v>251.1</v>
      </c>
      <c r="BF66" s="13">
        <v>124.3</v>
      </c>
      <c r="BG66" s="13">
        <v>152</v>
      </c>
      <c r="BH66" s="13">
        <v>397.3</v>
      </c>
    </row>
    <row r="67" spans="1:60">
      <c r="A67" t="s">
        <v>176</v>
      </c>
      <c r="B67" t="s">
        <v>177</v>
      </c>
      <c r="C67" s="13">
        <v>0</v>
      </c>
      <c r="D67" s="13">
        <v>0</v>
      </c>
      <c r="E67" s="13">
        <v>0</v>
      </c>
      <c r="F67" s="13">
        <v>0</v>
      </c>
      <c r="G67" s="13">
        <v>0</v>
      </c>
      <c r="H67" s="13">
        <v>0</v>
      </c>
      <c r="I67" s="13">
        <v>0</v>
      </c>
      <c r="J67" s="13">
        <v>0</v>
      </c>
      <c r="K67" s="13">
        <v>0</v>
      </c>
      <c r="L67" s="13">
        <v>0</v>
      </c>
      <c r="M67" s="13">
        <v>0</v>
      </c>
      <c r="N67" s="13">
        <v>0</v>
      </c>
      <c r="O67" s="13">
        <v>0</v>
      </c>
      <c r="P67" s="13">
        <v>0</v>
      </c>
      <c r="Q67" s="13">
        <v>2.4</v>
      </c>
      <c r="R67" s="13">
        <v>1.3</v>
      </c>
      <c r="S67" s="13">
        <v>-0.3</v>
      </c>
      <c r="T67" s="13">
        <v>-0.2</v>
      </c>
      <c r="U67" s="13">
        <v>5.7</v>
      </c>
      <c r="V67" s="13">
        <v>30.5</v>
      </c>
      <c r="W67" s="13">
        <v>24.9</v>
      </c>
      <c r="X67" s="13">
        <v>90.2</v>
      </c>
      <c r="Y67" s="13">
        <v>32.1</v>
      </c>
      <c r="Z67" s="13">
        <v>-36.799999999999997</v>
      </c>
      <c r="AA67" s="13">
        <v>44.4</v>
      </c>
      <c r="AB67" s="13">
        <v>3.4</v>
      </c>
      <c r="AC67" s="13">
        <v>42.1</v>
      </c>
      <c r="AD67" s="13">
        <v>21.6</v>
      </c>
      <c r="AE67" s="13">
        <v>17.600000000000001</v>
      </c>
      <c r="AF67" s="13">
        <v>78.599999999999994</v>
      </c>
      <c r="AG67" s="13">
        <v>38.9</v>
      </c>
      <c r="AH67" s="13">
        <v>18</v>
      </c>
      <c r="AI67" s="13">
        <v>-42.6</v>
      </c>
      <c r="AJ67" s="13">
        <v>-3.1</v>
      </c>
      <c r="AK67" s="13">
        <v>11.9</v>
      </c>
      <c r="AL67" s="13">
        <v>98.8</v>
      </c>
      <c r="AM67" s="13">
        <v>28.8</v>
      </c>
      <c r="AN67" s="13">
        <v>69.8</v>
      </c>
      <c r="AO67" s="13">
        <v>99</v>
      </c>
      <c r="AP67" s="13">
        <v>101.4</v>
      </c>
      <c r="AQ67" s="13">
        <v>161.6</v>
      </c>
      <c r="AR67" s="13">
        <v>164.1</v>
      </c>
      <c r="AS67" s="13">
        <v>-36.4</v>
      </c>
      <c r="AT67" s="13">
        <v>-101.3</v>
      </c>
      <c r="AU67" s="13">
        <v>-31.1</v>
      </c>
      <c r="AV67" s="13">
        <v>48.3</v>
      </c>
      <c r="AW67" s="13">
        <v>224.3</v>
      </c>
      <c r="AX67" s="13">
        <v>245.1</v>
      </c>
      <c r="AY67" s="13">
        <v>234.1</v>
      </c>
      <c r="AZ67" s="13">
        <v>-270.60000000000002</v>
      </c>
      <c r="BA67" s="13">
        <v>-184.7</v>
      </c>
      <c r="BB67" s="13">
        <v>-17.8</v>
      </c>
      <c r="BC67" s="13">
        <v>15.8</v>
      </c>
      <c r="BD67" s="13">
        <v>0.7</v>
      </c>
      <c r="BE67" s="13">
        <v>-87.1</v>
      </c>
      <c r="BF67" s="13">
        <v>11.4</v>
      </c>
      <c r="BG67" s="13">
        <v>-21</v>
      </c>
      <c r="BH67" s="13">
        <v>30.8</v>
      </c>
    </row>
    <row r="68" spans="1:60">
      <c r="A68" t="s">
        <v>178</v>
      </c>
      <c r="B68" t="s">
        <v>179</v>
      </c>
      <c r="C68" s="13">
        <v>-0.9</v>
      </c>
      <c r="D68" s="13">
        <v>0.2</v>
      </c>
      <c r="E68" s="13">
        <v>0.6</v>
      </c>
      <c r="F68" s="13">
        <v>2.2000000000000002</v>
      </c>
      <c r="G68" s="13">
        <v>2.4</v>
      </c>
      <c r="H68" s="13">
        <v>3.8</v>
      </c>
      <c r="I68" s="13">
        <v>3.5</v>
      </c>
      <c r="J68" s="13">
        <v>0.9</v>
      </c>
      <c r="K68" s="13">
        <v>3.2</v>
      </c>
      <c r="L68" s="13">
        <v>0.1</v>
      </c>
      <c r="M68" s="13">
        <v>-0.4</v>
      </c>
      <c r="N68" s="13">
        <v>1.8</v>
      </c>
      <c r="O68" s="13">
        <v>-4.9000000000000004</v>
      </c>
      <c r="P68" s="13">
        <v>10.1</v>
      </c>
      <c r="Q68" s="13">
        <v>-27</v>
      </c>
      <c r="R68" s="13">
        <v>-12.1</v>
      </c>
      <c r="S68" s="13">
        <v>-12.7</v>
      </c>
      <c r="T68" s="13">
        <v>-7.9</v>
      </c>
      <c r="U68" s="13">
        <v>-14.4</v>
      </c>
      <c r="V68" s="13">
        <v>-27.8</v>
      </c>
      <c r="W68" s="13">
        <v>-43.8</v>
      </c>
      <c r="X68" s="13">
        <v>8.1999999999999993</v>
      </c>
      <c r="Y68" s="13">
        <v>-57.7</v>
      </c>
      <c r="Z68" s="13">
        <v>-52.1</v>
      </c>
      <c r="AA68" s="13">
        <v>-60.9</v>
      </c>
      <c r="AB68" s="13">
        <v>-19.5</v>
      </c>
      <c r="AC68" s="13">
        <v>-8.5</v>
      </c>
      <c r="AD68" s="13">
        <v>-27.8</v>
      </c>
      <c r="AE68" s="13">
        <v>-33.299999999999997</v>
      </c>
      <c r="AF68" s="13">
        <v>-35.799999999999997</v>
      </c>
      <c r="AG68" s="13">
        <v>20.5</v>
      </c>
      <c r="AH68" s="13">
        <v>27.6</v>
      </c>
      <c r="AI68" s="13">
        <v>29.7</v>
      </c>
      <c r="AJ68" s="13">
        <v>45.6</v>
      </c>
      <c r="AK68" s="13">
        <v>44.2</v>
      </c>
      <c r="AL68" s="13">
        <v>19.100000000000001</v>
      </c>
      <c r="AM68" s="13">
        <v>-2.8</v>
      </c>
      <c r="AN68" s="13">
        <v>-19.2</v>
      </c>
      <c r="AO68" s="13">
        <v>-36.700000000000003</v>
      </c>
      <c r="AP68" s="13">
        <v>-67.599999999999994</v>
      </c>
      <c r="AQ68" s="13">
        <v>-18.8</v>
      </c>
      <c r="AR68" s="13">
        <v>-19.8</v>
      </c>
      <c r="AS68" s="13">
        <v>-71.099999999999994</v>
      </c>
      <c r="AT68" s="13">
        <v>54.8</v>
      </c>
      <c r="AU68" s="13">
        <v>71.3</v>
      </c>
      <c r="AV68" s="13">
        <v>-53.1</v>
      </c>
      <c r="AW68" s="13">
        <v>-5.5</v>
      </c>
      <c r="AX68" s="13">
        <v>-46</v>
      </c>
      <c r="AY68" s="13">
        <v>-299.39999999999998</v>
      </c>
      <c r="AZ68" s="13">
        <v>-107.5</v>
      </c>
      <c r="BA68" s="13">
        <v>168.8</v>
      </c>
      <c r="BB68" s="13">
        <v>234</v>
      </c>
      <c r="BC68" s="13">
        <v>91.5</v>
      </c>
      <c r="BD68" s="13">
        <v>183.8</v>
      </c>
      <c r="BE68" s="13">
        <v>143.6</v>
      </c>
      <c r="BF68" s="13">
        <v>24.5</v>
      </c>
      <c r="BG68" s="13">
        <v>46.3</v>
      </c>
      <c r="BH68" s="13">
        <v>40.700000000000003</v>
      </c>
    </row>
    <row r="69" spans="1:60">
      <c r="A69" t="s">
        <v>180</v>
      </c>
      <c r="B69" t="s">
        <v>181</v>
      </c>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1.2</v>
      </c>
      <c r="BA69" s="13">
        <v>4</v>
      </c>
      <c r="BB69" s="13">
        <v>0.5</v>
      </c>
      <c r="BC69" s="13">
        <v>-3.4</v>
      </c>
      <c r="BD69" s="13">
        <v>-1.8</v>
      </c>
      <c r="BE69" s="13">
        <v>0</v>
      </c>
      <c r="BF69" s="13">
        <v>0</v>
      </c>
      <c r="BG69" s="13">
        <v>0</v>
      </c>
      <c r="BH69" s="13">
        <v>0</v>
      </c>
    </row>
    <row r="70" spans="1:60">
      <c r="A70" t="s">
        <v>182</v>
      </c>
      <c r="B70" s="1" t="s">
        <v>183</v>
      </c>
      <c r="C70" s="13">
        <v>27.6</v>
      </c>
      <c r="D70" s="13">
        <v>27.9</v>
      </c>
      <c r="E70" s="13">
        <v>28</v>
      </c>
      <c r="F70" s="13">
        <v>31.7</v>
      </c>
      <c r="G70" s="13">
        <v>36.700000000000003</v>
      </c>
      <c r="H70" s="13">
        <v>42.1</v>
      </c>
      <c r="I70" s="13">
        <v>48.1</v>
      </c>
      <c r="J70" s="13">
        <v>52.1</v>
      </c>
      <c r="K70" s="13">
        <v>59.1</v>
      </c>
      <c r="L70" s="13">
        <v>69.900000000000006</v>
      </c>
      <c r="M70" s="13">
        <v>66.5</v>
      </c>
      <c r="N70" s="13">
        <v>72.8</v>
      </c>
      <c r="O70" s="13">
        <v>86.9</v>
      </c>
      <c r="P70" s="13">
        <v>87.2</v>
      </c>
      <c r="Q70" s="13">
        <v>94.1</v>
      </c>
      <c r="R70" s="13">
        <v>107.3</v>
      </c>
      <c r="S70" s="13">
        <v>113.9</v>
      </c>
      <c r="T70" s="13">
        <v>127.5</v>
      </c>
      <c r="U70" s="13">
        <v>141.1</v>
      </c>
      <c r="V70" s="13">
        <v>148.5</v>
      </c>
      <c r="W70" s="13">
        <v>213.4</v>
      </c>
      <c r="X70" s="13">
        <v>191.8</v>
      </c>
      <c r="Y70" s="13">
        <v>215.7</v>
      </c>
      <c r="Z70" s="13">
        <v>274.10000000000002</v>
      </c>
      <c r="AA70" s="13">
        <v>210.7</v>
      </c>
      <c r="AB70" s="13">
        <v>270.8</v>
      </c>
      <c r="AC70" s="13">
        <v>282.5</v>
      </c>
      <c r="AD70" s="13">
        <v>284.89999999999998</v>
      </c>
      <c r="AE70" s="13">
        <v>343.5</v>
      </c>
      <c r="AF70" s="13">
        <v>325.10000000000002</v>
      </c>
      <c r="AG70" s="13">
        <v>348.5</v>
      </c>
      <c r="AH70" s="13">
        <v>342.8</v>
      </c>
      <c r="AI70" s="13">
        <v>389</v>
      </c>
      <c r="AJ70" s="13">
        <v>421.1</v>
      </c>
      <c r="AK70" s="13">
        <v>368.2</v>
      </c>
      <c r="AL70" s="13">
        <v>396.9</v>
      </c>
      <c r="AM70" s="13">
        <v>381.7</v>
      </c>
      <c r="AN70" s="13">
        <v>433.3</v>
      </c>
      <c r="AO70" s="13">
        <v>510.2</v>
      </c>
      <c r="AP70" s="13">
        <v>395.7</v>
      </c>
      <c r="AQ70" s="13">
        <v>442.6</v>
      </c>
      <c r="AR70" s="13">
        <v>511.9</v>
      </c>
      <c r="AS70" s="13">
        <v>524.1</v>
      </c>
      <c r="AT70" s="13">
        <v>609.9</v>
      </c>
      <c r="AU70" s="13">
        <v>675.7</v>
      </c>
      <c r="AV70" s="13">
        <v>629.4</v>
      </c>
      <c r="AW70" s="13">
        <v>578</v>
      </c>
      <c r="AX70" s="13">
        <v>561.5</v>
      </c>
      <c r="AY70" s="13">
        <v>652.4</v>
      </c>
      <c r="AZ70" s="13">
        <v>550.29999999999995</v>
      </c>
      <c r="BA70" s="13">
        <v>636.1</v>
      </c>
      <c r="BB70" s="13">
        <v>605.29999999999995</v>
      </c>
      <c r="BC70" s="13">
        <v>452</v>
      </c>
      <c r="BD70" s="13">
        <v>571.20000000000005</v>
      </c>
      <c r="BE70" s="13">
        <v>375.1</v>
      </c>
      <c r="BF70" s="13">
        <v>428.7</v>
      </c>
      <c r="BG70" s="13">
        <v>499.5</v>
      </c>
      <c r="BH70" s="13">
        <v>370.4</v>
      </c>
    </row>
    <row r="71" spans="1:60">
      <c r="A71" t="s">
        <v>184</v>
      </c>
      <c r="B71" t="s">
        <v>185</v>
      </c>
      <c r="C71" s="13">
        <v>0.1</v>
      </c>
      <c r="D71" s="13">
        <v>0.1</v>
      </c>
      <c r="E71" s="13">
        <v>0</v>
      </c>
      <c r="F71" s="13">
        <v>0.4</v>
      </c>
      <c r="G71" s="13">
        <v>0.5</v>
      </c>
      <c r="H71" s="13">
        <v>0.7</v>
      </c>
      <c r="I71" s="13">
        <v>0.7</v>
      </c>
      <c r="J71" s="13">
        <v>0.8</v>
      </c>
      <c r="K71" s="13">
        <v>0.9</v>
      </c>
      <c r="L71" s="13">
        <v>1.2</v>
      </c>
      <c r="M71" s="13">
        <v>1.4</v>
      </c>
      <c r="N71" s="13">
        <v>1.2</v>
      </c>
      <c r="O71" s="13">
        <v>1.4</v>
      </c>
      <c r="P71" s="13">
        <v>1.4</v>
      </c>
      <c r="Q71" s="13">
        <v>1.2</v>
      </c>
      <c r="R71" s="13">
        <v>2.1</v>
      </c>
      <c r="S71" s="13">
        <v>3.6</v>
      </c>
      <c r="T71" s="13">
        <v>4.2</v>
      </c>
      <c r="U71" s="13">
        <v>3.9</v>
      </c>
      <c r="V71" s="13">
        <v>4.8</v>
      </c>
      <c r="W71" s="13">
        <v>5.0999999999999996</v>
      </c>
      <c r="X71" s="13">
        <v>4.7</v>
      </c>
      <c r="Y71" s="13">
        <v>4.8</v>
      </c>
      <c r="Z71" s="13">
        <v>12.3</v>
      </c>
      <c r="AA71" s="13">
        <v>-1.4</v>
      </c>
      <c r="AB71" s="13">
        <v>27.2</v>
      </c>
      <c r="AC71" s="13">
        <v>16.7</v>
      </c>
      <c r="AD71" s="13">
        <v>23</v>
      </c>
      <c r="AE71" s="13">
        <v>14.7</v>
      </c>
      <c r="AF71" s="13">
        <v>11.8</v>
      </c>
      <c r="AG71" s="13">
        <v>14.4</v>
      </c>
      <c r="AH71" s="13">
        <v>4.8</v>
      </c>
      <c r="AI71" s="13">
        <v>9.8000000000000007</v>
      </c>
      <c r="AJ71" s="13">
        <v>5.7</v>
      </c>
      <c r="AK71" s="13">
        <v>6.6</v>
      </c>
      <c r="AL71" s="13">
        <v>9.6</v>
      </c>
      <c r="AM71" s="13">
        <v>2.8</v>
      </c>
      <c r="AN71" s="13">
        <v>2</v>
      </c>
      <c r="AO71" s="13">
        <v>-1</v>
      </c>
      <c r="AP71" s="13">
        <v>0.1</v>
      </c>
      <c r="AQ71" s="13">
        <v>-0.7</v>
      </c>
      <c r="AR71" s="13">
        <v>12.5</v>
      </c>
      <c r="AS71" s="13">
        <v>21.6</v>
      </c>
      <c r="AT71" s="13">
        <v>22.9</v>
      </c>
      <c r="AU71" s="13">
        <v>23.6</v>
      </c>
      <c r="AV71" s="13">
        <v>25.6</v>
      </c>
      <c r="AW71" s="13">
        <v>4.5999999999999996</v>
      </c>
      <c r="AX71" s="13">
        <v>6.7</v>
      </c>
      <c r="AY71" s="13">
        <v>11</v>
      </c>
      <c r="AZ71" s="13">
        <v>8.6999999999999993</v>
      </c>
      <c r="BA71" s="13">
        <v>-35.200000000000003</v>
      </c>
      <c r="BB71" s="13">
        <v>27.6</v>
      </c>
      <c r="BC71" s="13">
        <v>-17.7</v>
      </c>
      <c r="BD71" s="13">
        <v>37.799999999999997</v>
      </c>
      <c r="BE71" s="13">
        <v>-8.1999999999999993</v>
      </c>
      <c r="BF71" s="13">
        <v>23.4</v>
      </c>
      <c r="BG71" s="13">
        <v>17.399999999999999</v>
      </c>
      <c r="BH71" s="13">
        <v>25.8</v>
      </c>
    </row>
    <row r="72" spans="1:60">
      <c r="A72" t="s">
        <v>186</v>
      </c>
      <c r="B72" t="s">
        <v>187</v>
      </c>
      <c r="C72" s="13">
        <v>3.2</v>
      </c>
      <c r="D72" s="13">
        <v>3.4</v>
      </c>
      <c r="E72" s="13">
        <v>3.8</v>
      </c>
      <c r="F72" s="13">
        <v>4.2</v>
      </c>
      <c r="G72" s="13">
        <v>4.4000000000000004</v>
      </c>
      <c r="H72" s="13">
        <v>4.8</v>
      </c>
      <c r="I72" s="13">
        <v>4.7</v>
      </c>
      <c r="J72" s="13">
        <v>5</v>
      </c>
      <c r="K72" s="13">
        <v>4.8</v>
      </c>
      <c r="L72" s="13">
        <v>5</v>
      </c>
      <c r="M72" s="13">
        <v>5.3</v>
      </c>
      <c r="N72" s="13">
        <v>6.4</v>
      </c>
      <c r="O72" s="13">
        <v>6.9</v>
      </c>
      <c r="P72" s="13">
        <v>7.3</v>
      </c>
      <c r="Q72" s="13">
        <v>7.1</v>
      </c>
      <c r="R72" s="13">
        <v>10.199999999999999</v>
      </c>
      <c r="S72" s="13">
        <v>9.1999999999999993</v>
      </c>
      <c r="T72" s="13">
        <v>10</v>
      </c>
      <c r="U72" s="13">
        <v>11.6</v>
      </c>
      <c r="V72" s="13">
        <v>10.9</v>
      </c>
      <c r="W72" s="13">
        <v>10.3</v>
      </c>
      <c r="X72" s="13">
        <v>9.6</v>
      </c>
      <c r="Y72" s="13">
        <v>7.8</v>
      </c>
      <c r="Z72" s="13">
        <v>8.8000000000000007</v>
      </c>
      <c r="AA72" s="13">
        <v>6.1</v>
      </c>
      <c r="AB72" s="13">
        <v>11.5</v>
      </c>
      <c r="AC72" s="13">
        <v>18.3</v>
      </c>
      <c r="AD72" s="13">
        <v>24.9</v>
      </c>
      <c r="AE72" s="13">
        <v>27.8</v>
      </c>
      <c r="AF72" s="13">
        <v>29.3</v>
      </c>
      <c r="AG72" s="13">
        <v>27</v>
      </c>
      <c r="AH72" s="13">
        <v>25.2</v>
      </c>
      <c r="AI72" s="13">
        <v>28.6</v>
      </c>
      <c r="AJ72" s="13">
        <v>35.9</v>
      </c>
      <c r="AK72" s="13">
        <v>35.9</v>
      </c>
      <c r="AL72" s="13">
        <v>40.200000000000003</v>
      </c>
      <c r="AM72" s="13">
        <v>40.1</v>
      </c>
      <c r="AN72" s="13">
        <v>46.3</v>
      </c>
      <c r="AO72" s="13">
        <v>44.4</v>
      </c>
      <c r="AP72" s="13">
        <v>49</v>
      </c>
      <c r="AQ72" s="13">
        <v>42.9</v>
      </c>
      <c r="AR72" s="13">
        <v>74.099999999999994</v>
      </c>
      <c r="AS72" s="13">
        <v>59.5</v>
      </c>
      <c r="AT72" s="13">
        <v>65</v>
      </c>
      <c r="AU72" s="13">
        <v>29.9</v>
      </c>
      <c r="AV72" s="13">
        <v>12.5</v>
      </c>
      <c r="AW72" s="13">
        <v>50.3</v>
      </c>
      <c r="AX72" s="13">
        <v>10</v>
      </c>
      <c r="AY72" s="13">
        <v>57</v>
      </c>
      <c r="AZ72" s="13">
        <v>20.6</v>
      </c>
      <c r="BA72" s="13">
        <v>7.3</v>
      </c>
      <c r="BB72" s="13">
        <v>69.900000000000006</v>
      </c>
      <c r="BC72" s="13">
        <v>-30.5</v>
      </c>
      <c r="BD72" s="13">
        <v>12</v>
      </c>
      <c r="BE72" s="13">
        <v>35.1</v>
      </c>
      <c r="BF72" s="13">
        <v>34.799999999999997</v>
      </c>
      <c r="BG72" s="13">
        <v>15.4</v>
      </c>
      <c r="BH72" s="13">
        <v>10</v>
      </c>
    </row>
    <row r="73" spans="1:60">
      <c r="A73" t="s">
        <v>188</v>
      </c>
      <c r="B73" t="s">
        <v>189</v>
      </c>
      <c r="C73" s="13">
        <v>23.7</v>
      </c>
      <c r="D73" s="13">
        <v>23.7</v>
      </c>
      <c r="E73" s="13">
        <v>23.5</v>
      </c>
      <c r="F73" s="13">
        <v>26.7</v>
      </c>
      <c r="G73" s="13">
        <v>31.2</v>
      </c>
      <c r="H73" s="13">
        <v>35.799999999999997</v>
      </c>
      <c r="I73" s="13">
        <v>41.8</v>
      </c>
      <c r="J73" s="13">
        <v>45.5</v>
      </c>
      <c r="K73" s="13">
        <v>52.4</v>
      </c>
      <c r="L73" s="13">
        <v>62.6</v>
      </c>
      <c r="M73" s="13">
        <v>58.5</v>
      </c>
      <c r="N73" s="13">
        <v>63.9</v>
      </c>
      <c r="O73" s="13">
        <v>77.099999999999994</v>
      </c>
      <c r="P73" s="13">
        <v>76.8</v>
      </c>
      <c r="Q73" s="13">
        <v>84.1</v>
      </c>
      <c r="R73" s="13">
        <v>93.1</v>
      </c>
      <c r="S73" s="13">
        <v>98.8</v>
      </c>
      <c r="T73" s="13">
        <v>110.1</v>
      </c>
      <c r="U73" s="13">
        <v>122.5</v>
      </c>
      <c r="V73" s="13">
        <v>129.80000000000001</v>
      </c>
      <c r="W73" s="13">
        <v>196</v>
      </c>
      <c r="X73" s="13">
        <v>174.2</v>
      </c>
      <c r="Y73" s="13">
        <v>199.2</v>
      </c>
      <c r="Z73" s="13">
        <v>248.9</v>
      </c>
      <c r="AA73" s="13">
        <v>201.8</v>
      </c>
      <c r="AB73" s="13">
        <v>228</v>
      </c>
      <c r="AC73" s="13">
        <v>243.5</v>
      </c>
      <c r="AD73" s="13">
        <v>231.7</v>
      </c>
      <c r="AE73" s="13">
        <v>294.8</v>
      </c>
      <c r="AF73" s="13">
        <v>278.7</v>
      </c>
      <c r="AG73" s="13">
        <v>301.5</v>
      </c>
      <c r="AH73" s="13">
        <v>306.89999999999998</v>
      </c>
      <c r="AI73" s="13">
        <v>342.2</v>
      </c>
      <c r="AJ73" s="13">
        <v>371.9</v>
      </c>
      <c r="AK73" s="13">
        <v>317.7</v>
      </c>
      <c r="AL73" s="13">
        <v>339.1</v>
      </c>
      <c r="AM73" s="13">
        <v>331</v>
      </c>
      <c r="AN73" s="13">
        <v>374.3</v>
      </c>
      <c r="AO73" s="13">
        <v>456.6</v>
      </c>
      <c r="AP73" s="13">
        <v>335.3</v>
      </c>
      <c r="AQ73" s="13">
        <v>393.6</v>
      </c>
      <c r="AR73" s="13">
        <v>418.7</v>
      </c>
      <c r="AS73" s="13">
        <v>432.8</v>
      </c>
      <c r="AT73" s="13">
        <v>488.5</v>
      </c>
      <c r="AU73" s="13">
        <v>593.29999999999995</v>
      </c>
      <c r="AV73" s="13">
        <v>558.9</v>
      </c>
      <c r="AW73" s="13">
        <v>490.3</v>
      </c>
      <c r="AX73" s="13">
        <v>505.5</v>
      </c>
      <c r="AY73" s="13">
        <v>540.29999999999995</v>
      </c>
      <c r="AZ73" s="13">
        <v>496</v>
      </c>
      <c r="BA73" s="13">
        <v>624.4</v>
      </c>
      <c r="BB73" s="13">
        <v>474.5</v>
      </c>
      <c r="BC73" s="13">
        <v>488.5</v>
      </c>
      <c r="BD73" s="13">
        <v>508.8</v>
      </c>
      <c r="BE73" s="13">
        <v>332</v>
      </c>
      <c r="BF73" s="13">
        <v>359.7</v>
      </c>
      <c r="BG73" s="13">
        <v>430.9</v>
      </c>
      <c r="BH73" s="13">
        <v>308.60000000000002</v>
      </c>
    </row>
    <row r="74" spans="1:60">
      <c r="A74" t="s">
        <v>190</v>
      </c>
      <c r="B74" t="s">
        <v>191</v>
      </c>
      <c r="C74" s="13">
        <v>0.6</v>
      </c>
      <c r="D74" s="13">
        <v>0.6</v>
      </c>
      <c r="E74" s="13">
        <v>0.7</v>
      </c>
      <c r="F74" s="13">
        <v>0.3</v>
      </c>
      <c r="G74" s="13">
        <v>0.5</v>
      </c>
      <c r="H74" s="13">
        <v>0.7</v>
      </c>
      <c r="I74" s="13">
        <v>0.9</v>
      </c>
      <c r="J74" s="13">
        <v>0.9</v>
      </c>
      <c r="K74" s="13">
        <v>1</v>
      </c>
      <c r="L74" s="13">
        <v>1.1000000000000001</v>
      </c>
      <c r="M74" s="13">
        <v>1.3</v>
      </c>
      <c r="N74" s="13">
        <v>1.3</v>
      </c>
      <c r="O74" s="13">
        <v>1.5</v>
      </c>
      <c r="P74" s="13">
        <v>1.7</v>
      </c>
      <c r="Q74" s="13">
        <v>1.7</v>
      </c>
      <c r="R74" s="13">
        <v>1.9</v>
      </c>
      <c r="S74" s="13">
        <v>2.2999999999999998</v>
      </c>
      <c r="T74" s="13">
        <v>3.2</v>
      </c>
      <c r="U74" s="13">
        <v>3.2</v>
      </c>
      <c r="V74" s="13">
        <v>3</v>
      </c>
      <c r="W74" s="13">
        <v>2.1</v>
      </c>
      <c r="X74" s="13">
        <v>3.3</v>
      </c>
      <c r="Y74" s="13">
        <v>3.9</v>
      </c>
      <c r="Z74" s="13">
        <v>4.0999999999999996</v>
      </c>
      <c r="AA74" s="13">
        <v>4.2</v>
      </c>
      <c r="AB74" s="13">
        <v>4.0999999999999996</v>
      </c>
      <c r="AC74" s="13">
        <v>4.0999999999999996</v>
      </c>
      <c r="AD74" s="13">
        <v>5.3</v>
      </c>
      <c r="AE74" s="13">
        <v>6.3</v>
      </c>
      <c r="AF74" s="13">
        <v>5.3</v>
      </c>
      <c r="AG74" s="13">
        <v>5.6</v>
      </c>
      <c r="AH74" s="13">
        <v>5.9</v>
      </c>
      <c r="AI74" s="13">
        <v>8.5</v>
      </c>
      <c r="AJ74" s="13">
        <v>7.6</v>
      </c>
      <c r="AK74" s="13">
        <v>8.1</v>
      </c>
      <c r="AL74" s="13">
        <v>8</v>
      </c>
      <c r="AM74" s="13">
        <v>7.8</v>
      </c>
      <c r="AN74" s="13">
        <v>10.7</v>
      </c>
      <c r="AO74" s="13">
        <v>10.3</v>
      </c>
      <c r="AP74" s="13">
        <v>11.4</v>
      </c>
      <c r="AQ74" s="13">
        <v>6.9</v>
      </c>
      <c r="AR74" s="13">
        <v>6.5</v>
      </c>
      <c r="AS74" s="13">
        <v>10.199999999999999</v>
      </c>
      <c r="AT74" s="13">
        <v>13.9</v>
      </c>
      <c r="AU74" s="13">
        <v>11.4</v>
      </c>
      <c r="AV74" s="13">
        <v>9.5</v>
      </c>
      <c r="AW74" s="13">
        <v>14.8</v>
      </c>
      <c r="AX74" s="13">
        <v>15.5</v>
      </c>
      <c r="AY74" s="13">
        <v>17.600000000000001</v>
      </c>
      <c r="AZ74" s="13">
        <v>8.4</v>
      </c>
      <c r="BA74" s="13">
        <v>17.100000000000001</v>
      </c>
      <c r="BB74" s="13">
        <v>14.8</v>
      </c>
      <c r="BC74" s="13">
        <v>-1.8</v>
      </c>
      <c r="BD74" s="13">
        <v>0.4</v>
      </c>
      <c r="BE74" s="13">
        <v>5.8</v>
      </c>
      <c r="BF74" s="13">
        <v>3.4</v>
      </c>
      <c r="BG74" s="13">
        <v>22.9</v>
      </c>
      <c r="BH74" s="13">
        <v>16.5</v>
      </c>
    </row>
    <row r="75" spans="1:60">
      <c r="A75" t="s">
        <v>192</v>
      </c>
      <c r="B75" t="s">
        <v>193</v>
      </c>
      <c r="C75" s="13">
        <v>0</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0</v>
      </c>
      <c r="AP75" s="13">
        <v>0</v>
      </c>
      <c r="AQ75" s="13">
        <v>0</v>
      </c>
      <c r="AR75" s="13">
        <v>0</v>
      </c>
      <c r="AS75" s="13">
        <v>0</v>
      </c>
      <c r="AT75" s="13">
        <v>19.600000000000001</v>
      </c>
      <c r="AU75" s="13">
        <v>17.399999999999999</v>
      </c>
      <c r="AV75" s="13">
        <v>23</v>
      </c>
      <c r="AW75" s="13">
        <v>18.100000000000001</v>
      </c>
      <c r="AX75" s="13">
        <v>23.8</v>
      </c>
      <c r="AY75" s="13">
        <v>26.5</v>
      </c>
      <c r="AZ75" s="13">
        <v>16.600000000000001</v>
      </c>
      <c r="BA75" s="13">
        <v>22.5</v>
      </c>
      <c r="BB75" s="13">
        <v>18.5</v>
      </c>
      <c r="BC75" s="13">
        <v>13.3</v>
      </c>
      <c r="BD75" s="13">
        <v>12.2</v>
      </c>
      <c r="BE75" s="13">
        <v>10.4</v>
      </c>
      <c r="BF75" s="13">
        <v>7.4</v>
      </c>
      <c r="BG75" s="13">
        <v>12.9</v>
      </c>
      <c r="BH75" s="13">
        <v>9.6</v>
      </c>
    </row>
    <row r="76" spans="1:60">
      <c r="A76" t="s">
        <v>194</v>
      </c>
      <c r="B76" s="1" t="s">
        <v>195</v>
      </c>
      <c r="C76" s="13">
        <v>0</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2.9</v>
      </c>
      <c r="AF76" s="13">
        <v>6</v>
      </c>
      <c r="AG76" s="13">
        <v>5.9</v>
      </c>
      <c r="AH76" s="13">
        <v>4.0999999999999996</v>
      </c>
      <c r="AI76" s="13">
        <v>2.5</v>
      </c>
      <c r="AJ76" s="13">
        <v>4.2</v>
      </c>
      <c r="AK76" s="13">
        <v>4.5999999999999996</v>
      </c>
      <c r="AL76" s="13">
        <v>3.9</v>
      </c>
      <c r="AM76" s="13">
        <v>7</v>
      </c>
      <c r="AN76" s="13">
        <v>7.5</v>
      </c>
      <c r="AO76" s="13">
        <v>9.9</v>
      </c>
      <c r="AP76" s="13">
        <v>2.9</v>
      </c>
      <c r="AQ76" s="13">
        <v>10.1</v>
      </c>
      <c r="AR76" s="13">
        <v>0.9</v>
      </c>
      <c r="AS76" s="13">
        <v>4.7</v>
      </c>
      <c r="AT76" s="13">
        <v>4.4000000000000004</v>
      </c>
      <c r="AU76" s="13">
        <v>9.6</v>
      </c>
      <c r="AV76" s="13">
        <v>9.9</v>
      </c>
      <c r="AW76" s="13">
        <v>8.1</v>
      </c>
      <c r="AX76" s="13">
        <v>10</v>
      </c>
      <c r="AY76" s="13">
        <v>7.5</v>
      </c>
      <c r="AZ76" s="13">
        <v>-0.8</v>
      </c>
      <c r="BA76" s="13">
        <v>6.3</v>
      </c>
      <c r="BB76" s="13">
        <v>14.4</v>
      </c>
      <c r="BC76" s="13">
        <v>9</v>
      </c>
      <c r="BD76" s="13">
        <v>5.6</v>
      </c>
      <c r="BE76" s="13">
        <v>27.5</v>
      </c>
      <c r="BF76" s="13">
        <v>17.100000000000001</v>
      </c>
      <c r="BG76" s="13">
        <v>18.7</v>
      </c>
      <c r="BH76" s="13">
        <v>19.600000000000001</v>
      </c>
    </row>
    <row r="77" spans="1:60">
      <c r="A77" t="s">
        <v>196</v>
      </c>
      <c r="B77" s="1" t="s">
        <v>197</v>
      </c>
      <c r="C77" s="13">
        <v>17.8</v>
      </c>
      <c r="D77" s="13">
        <v>18.399999999999999</v>
      </c>
      <c r="E77" s="13">
        <v>22.1</v>
      </c>
      <c r="F77" s="13">
        <v>29</v>
      </c>
      <c r="G77" s="13">
        <v>29.4</v>
      </c>
      <c r="H77" s="13">
        <v>29.4</v>
      </c>
      <c r="I77" s="13">
        <v>22.9</v>
      </c>
      <c r="J77" s="13">
        <v>35</v>
      </c>
      <c r="K77" s="13">
        <v>25</v>
      </c>
      <c r="L77" s="13">
        <v>29.1</v>
      </c>
      <c r="M77" s="13">
        <v>18.899999999999999</v>
      </c>
      <c r="N77" s="13">
        <v>45.4</v>
      </c>
      <c r="O77" s="13">
        <v>61.4</v>
      </c>
      <c r="P77" s="13">
        <v>65.400000000000006</v>
      </c>
      <c r="Q77" s="13">
        <v>56</v>
      </c>
      <c r="R77" s="13">
        <v>58.9</v>
      </c>
      <c r="S77" s="13">
        <v>88.5</v>
      </c>
      <c r="T77" s="13">
        <v>131.6</v>
      </c>
      <c r="U77" s="13">
        <v>165</v>
      </c>
      <c r="V77" s="13">
        <v>166.3</v>
      </c>
      <c r="W77" s="13">
        <v>113.9</v>
      </c>
      <c r="X77" s="13">
        <v>102.9</v>
      </c>
      <c r="Y77" s="13">
        <v>88.5</v>
      </c>
      <c r="Z77" s="13">
        <v>183.8</v>
      </c>
      <c r="AA77" s="13">
        <v>223.7</v>
      </c>
      <c r="AB77" s="13">
        <v>333.5</v>
      </c>
      <c r="AC77" s="13">
        <v>267.3</v>
      </c>
      <c r="AD77" s="13">
        <v>253.2</v>
      </c>
      <c r="AE77" s="13">
        <v>277.2</v>
      </c>
      <c r="AF77" s="13">
        <v>292.7</v>
      </c>
      <c r="AG77" s="13">
        <v>241</v>
      </c>
      <c r="AH77" s="13">
        <v>208.4</v>
      </c>
      <c r="AI77" s="13">
        <v>207.6</v>
      </c>
      <c r="AJ77" s="13">
        <v>270.89999999999998</v>
      </c>
      <c r="AK77" s="13">
        <v>328.3</v>
      </c>
      <c r="AL77" s="13">
        <v>334.3</v>
      </c>
      <c r="AM77" s="13">
        <v>349.9</v>
      </c>
      <c r="AN77" s="13">
        <v>353.9</v>
      </c>
      <c r="AO77" s="13">
        <v>440.2</v>
      </c>
      <c r="AP77" s="13">
        <v>557.6</v>
      </c>
      <c r="AQ77" s="13">
        <v>587.5</v>
      </c>
      <c r="AR77" s="13">
        <v>627.29999999999995</v>
      </c>
      <c r="AS77" s="13">
        <v>780</v>
      </c>
      <c r="AT77" s="13">
        <v>1049.0999999999999</v>
      </c>
      <c r="AU77" s="13">
        <v>1145.2</v>
      </c>
      <c r="AV77" s="13">
        <v>1186.5</v>
      </c>
      <c r="AW77" s="13">
        <v>1278.5</v>
      </c>
      <c r="AX77" s="13">
        <v>965.2</v>
      </c>
      <c r="AY77" s="13">
        <v>26.8</v>
      </c>
      <c r="AZ77" s="13">
        <v>95.3</v>
      </c>
      <c r="BA77" s="13">
        <v>-87.7</v>
      </c>
      <c r="BB77" s="13">
        <v>-31.7</v>
      </c>
      <c r="BC77" s="13">
        <v>273.7</v>
      </c>
      <c r="BD77" s="13">
        <v>238.2</v>
      </c>
      <c r="BE77" s="13">
        <v>430.3</v>
      </c>
      <c r="BF77" s="13">
        <v>417.5</v>
      </c>
      <c r="BG77" s="13">
        <v>523.70000000000005</v>
      </c>
      <c r="BH77" s="13">
        <v>622</v>
      </c>
    </row>
    <row r="78" spans="1:60">
      <c r="A78" t="s">
        <v>198</v>
      </c>
      <c r="B78" s="1" t="s">
        <v>199</v>
      </c>
      <c r="C78" s="13">
        <v>0</v>
      </c>
      <c r="D78" s="13">
        <v>0</v>
      </c>
      <c r="E78" s="13">
        <v>0</v>
      </c>
      <c r="F78" s="13">
        <v>0</v>
      </c>
      <c r="G78" s="13">
        <v>0</v>
      </c>
      <c r="H78" s="13">
        <v>0</v>
      </c>
      <c r="I78" s="13">
        <v>0</v>
      </c>
      <c r="J78" s="13">
        <v>0</v>
      </c>
      <c r="K78" s="13">
        <v>0</v>
      </c>
      <c r="L78" s="13">
        <v>0</v>
      </c>
      <c r="M78" s="13">
        <v>0</v>
      </c>
      <c r="N78" s="13">
        <v>0</v>
      </c>
      <c r="O78" s="13">
        <v>0</v>
      </c>
      <c r="P78" s="13">
        <v>0.4</v>
      </c>
      <c r="Q78" s="13">
        <v>0.9</v>
      </c>
      <c r="R78" s="13">
        <v>1.4</v>
      </c>
      <c r="S78" s="13">
        <v>2</v>
      </c>
      <c r="T78" s="13">
        <v>3.4</v>
      </c>
      <c r="U78" s="13">
        <v>2.6</v>
      </c>
      <c r="V78" s="13">
        <v>2.9</v>
      </c>
      <c r="W78" s="13">
        <v>3.1</v>
      </c>
      <c r="X78" s="13">
        <v>4.4000000000000004</v>
      </c>
      <c r="Y78" s="13">
        <v>8.5</v>
      </c>
      <c r="Z78" s="13">
        <v>11.4</v>
      </c>
      <c r="AA78" s="13">
        <v>10.199999999999999</v>
      </c>
      <c r="AB78" s="13">
        <v>30.2</v>
      </c>
      <c r="AC78" s="13">
        <v>-3</v>
      </c>
      <c r="AD78" s="13">
        <v>-0.3</v>
      </c>
      <c r="AE78" s="13">
        <v>1.5</v>
      </c>
      <c r="AF78" s="13">
        <v>3.2</v>
      </c>
      <c r="AG78" s="13">
        <v>3</v>
      </c>
      <c r="AH78" s="13">
        <v>3.8</v>
      </c>
      <c r="AI78" s="13">
        <v>2.4</v>
      </c>
      <c r="AJ78" s="13">
        <v>1.1000000000000001</v>
      </c>
      <c r="AK78" s="13">
        <v>3.2</v>
      </c>
      <c r="AL78" s="13">
        <v>0.2</v>
      </c>
      <c r="AM78" s="13">
        <v>6.1</v>
      </c>
      <c r="AN78" s="13">
        <v>7.1</v>
      </c>
      <c r="AO78" s="13">
        <v>11.8</v>
      </c>
      <c r="AP78" s="13">
        <v>10.4</v>
      </c>
      <c r="AQ78" s="13">
        <v>5.8</v>
      </c>
      <c r="AR78" s="13">
        <v>13.8</v>
      </c>
      <c r="AS78" s="13">
        <v>12.6</v>
      </c>
      <c r="AT78" s="13">
        <v>13.8</v>
      </c>
      <c r="AU78" s="13">
        <v>13.4</v>
      </c>
      <c r="AV78" s="13">
        <v>14.4</v>
      </c>
      <c r="AW78" s="13">
        <v>16.2</v>
      </c>
      <c r="AX78" s="13">
        <v>22.5</v>
      </c>
      <c r="AY78" s="13">
        <v>9.3000000000000007</v>
      </c>
      <c r="AZ78" s="13">
        <v>6.7</v>
      </c>
      <c r="BA78" s="13">
        <v>-1.7</v>
      </c>
      <c r="BB78" s="13">
        <v>-7.7</v>
      </c>
      <c r="BC78" s="13">
        <v>-14.3</v>
      </c>
      <c r="BD78" s="13">
        <v>-14.4</v>
      </c>
      <c r="BE78" s="13">
        <v>-6.9</v>
      </c>
      <c r="BF78" s="13">
        <v>-8.1999999999999993</v>
      </c>
      <c r="BG78" s="13">
        <v>-3.4</v>
      </c>
      <c r="BH78" s="13">
        <v>1.6</v>
      </c>
    </row>
    <row r="79" spans="1:60">
      <c r="A79" t="s">
        <v>200</v>
      </c>
      <c r="B79" s="1" t="s">
        <v>165</v>
      </c>
      <c r="C79" s="13">
        <v>17.5</v>
      </c>
      <c r="D79" s="13">
        <v>18.100000000000001</v>
      </c>
      <c r="E79" s="13">
        <v>21.9</v>
      </c>
      <c r="F79" s="13">
        <v>28.5</v>
      </c>
      <c r="G79" s="13">
        <v>29</v>
      </c>
      <c r="H79" s="13">
        <v>28.7</v>
      </c>
      <c r="I79" s="13">
        <v>22.2</v>
      </c>
      <c r="J79" s="13">
        <v>34.1</v>
      </c>
      <c r="K79" s="13">
        <v>24.1</v>
      </c>
      <c r="L79" s="13">
        <v>28.1</v>
      </c>
      <c r="M79" s="13">
        <v>17.899999999999999</v>
      </c>
      <c r="N79" s="13">
        <v>44.2</v>
      </c>
      <c r="O79" s="13">
        <v>60</v>
      </c>
      <c r="P79" s="13">
        <v>63.9</v>
      </c>
      <c r="Q79" s="13">
        <v>53.3</v>
      </c>
      <c r="R79" s="13">
        <v>56.3</v>
      </c>
      <c r="S79" s="13">
        <v>85.7</v>
      </c>
      <c r="T79" s="13">
        <v>127</v>
      </c>
      <c r="U79" s="13">
        <v>160.5</v>
      </c>
      <c r="V79" s="13">
        <v>161.30000000000001</v>
      </c>
      <c r="W79" s="13">
        <v>108.4</v>
      </c>
      <c r="X79" s="13">
        <v>95.7</v>
      </c>
      <c r="Y79" s="13">
        <v>78.400000000000006</v>
      </c>
      <c r="Z79" s="13">
        <v>169.4</v>
      </c>
      <c r="AA79" s="13">
        <v>211.4</v>
      </c>
      <c r="AB79" s="13">
        <v>300.10000000000002</v>
      </c>
      <c r="AC79" s="13">
        <v>269.3</v>
      </c>
      <c r="AD79" s="13">
        <v>247.6</v>
      </c>
      <c r="AE79" s="13">
        <v>272.60000000000002</v>
      </c>
      <c r="AF79" s="13">
        <v>272.2</v>
      </c>
      <c r="AG79" s="13">
        <v>226.9</v>
      </c>
      <c r="AH79" s="13">
        <v>196.3</v>
      </c>
      <c r="AI79" s="13">
        <v>200.5</v>
      </c>
      <c r="AJ79" s="13">
        <v>261.3</v>
      </c>
      <c r="AK79" s="13">
        <v>320.10000000000002</v>
      </c>
      <c r="AL79" s="13">
        <v>323.2</v>
      </c>
      <c r="AM79" s="13">
        <v>333.7</v>
      </c>
      <c r="AN79" s="13">
        <v>337</v>
      </c>
      <c r="AO79" s="13">
        <v>422.2</v>
      </c>
      <c r="AP79" s="13">
        <v>539.29999999999995</v>
      </c>
      <c r="AQ79" s="13">
        <v>575.5</v>
      </c>
      <c r="AR79" s="13">
        <v>614.9</v>
      </c>
      <c r="AS79" s="13">
        <v>749.2</v>
      </c>
      <c r="AT79" s="13">
        <v>1027.7</v>
      </c>
      <c r="AU79" s="13">
        <v>1112.4000000000001</v>
      </c>
      <c r="AV79" s="13">
        <v>1157.0999999999999</v>
      </c>
      <c r="AW79" s="13">
        <v>1245.3</v>
      </c>
      <c r="AX79" s="13">
        <v>923.9</v>
      </c>
      <c r="AY79" s="13">
        <v>-9.9</v>
      </c>
      <c r="AZ79" s="13">
        <v>51.7</v>
      </c>
      <c r="BA79" s="13">
        <v>-59.5</v>
      </c>
      <c r="BB79" s="13">
        <v>-43.5</v>
      </c>
      <c r="BC79" s="13">
        <v>280.2</v>
      </c>
      <c r="BD79" s="13">
        <v>255.2</v>
      </c>
      <c r="BE79" s="13">
        <v>409.3</v>
      </c>
      <c r="BF79" s="13">
        <v>411.3</v>
      </c>
      <c r="BG79" s="13">
        <v>513.20000000000005</v>
      </c>
      <c r="BH79" s="13">
        <v>602.4</v>
      </c>
    </row>
    <row r="80" spans="1:60">
      <c r="A80" t="s">
        <v>201</v>
      </c>
      <c r="B80" t="s">
        <v>167</v>
      </c>
      <c r="C80" s="13">
        <v>5.4</v>
      </c>
      <c r="D80" s="13">
        <v>4.9000000000000004</v>
      </c>
      <c r="E80" s="13">
        <v>7</v>
      </c>
      <c r="F80" s="13">
        <v>11.1</v>
      </c>
      <c r="G80" s="13">
        <v>11.2</v>
      </c>
      <c r="H80" s="13">
        <v>10.9</v>
      </c>
      <c r="I80" s="13">
        <v>8.5</v>
      </c>
      <c r="J80" s="13">
        <v>17.7</v>
      </c>
      <c r="K80" s="13">
        <v>8.6999999999999993</v>
      </c>
      <c r="L80" s="13">
        <v>9.6</v>
      </c>
      <c r="M80" s="13">
        <v>5.7</v>
      </c>
      <c r="N80" s="13">
        <v>19.600000000000001</v>
      </c>
      <c r="O80" s="13">
        <v>25.2</v>
      </c>
      <c r="P80" s="13">
        <v>23.8</v>
      </c>
      <c r="Q80" s="13">
        <v>15.4</v>
      </c>
      <c r="R80" s="13">
        <v>16.100000000000001</v>
      </c>
      <c r="S80" s="13">
        <v>27.5</v>
      </c>
      <c r="T80" s="13">
        <v>40.299999999999997</v>
      </c>
      <c r="U80" s="13">
        <v>53.3</v>
      </c>
      <c r="V80" s="13">
        <v>44.3</v>
      </c>
      <c r="W80" s="13">
        <v>17.5</v>
      </c>
      <c r="X80" s="13">
        <v>27.9</v>
      </c>
      <c r="Y80" s="13">
        <v>29.1</v>
      </c>
      <c r="Z80" s="13">
        <v>56.6</v>
      </c>
      <c r="AA80" s="13">
        <v>76.900000000000006</v>
      </c>
      <c r="AB80" s="13">
        <v>115.2</v>
      </c>
      <c r="AC80" s="13">
        <v>65.2</v>
      </c>
      <c r="AD80" s="13">
        <v>19.600000000000001</v>
      </c>
      <c r="AE80" s="13">
        <v>52.5</v>
      </c>
      <c r="AF80" s="13">
        <v>40.1</v>
      </c>
      <c r="AG80" s="13">
        <v>19.600000000000001</v>
      </c>
      <c r="AH80" s="13">
        <v>13</v>
      </c>
      <c r="AI80" s="13">
        <v>20.8</v>
      </c>
      <c r="AJ80" s="13">
        <v>94.2</v>
      </c>
      <c r="AK80" s="13">
        <v>154.5</v>
      </c>
      <c r="AL80" s="13">
        <v>169.8</v>
      </c>
      <c r="AM80" s="13">
        <v>125.3</v>
      </c>
      <c r="AN80" s="13">
        <v>117.5</v>
      </c>
      <c r="AO80" s="13">
        <v>110.7</v>
      </c>
      <c r="AP80" s="13">
        <v>156.80000000000001</v>
      </c>
      <c r="AQ80" s="13">
        <v>180.7</v>
      </c>
      <c r="AR80" s="13">
        <v>96.5</v>
      </c>
      <c r="AS80" s="13">
        <v>33.200000000000003</v>
      </c>
      <c r="AT80" s="13">
        <v>146.69999999999999</v>
      </c>
      <c r="AU80" s="13">
        <v>179</v>
      </c>
      <c r="AV80" s="13">
        <v>69.2</v>
      </c>
      <c r="AW80" s="13">
        <v>228.8</v>
      </c>
      <c r="AX80" s="13">
        <v>177.7</v>
      </c>
      <c r="AY80" s="13">
        <v>-115.5</v>
      </c>
      <c r="AZ80" s="13">
        <v>-27.6</v>
      </c>
      <c r="BA80" s="13">
        <v>99.6</v>
      </c>
      <c r="BB80" s="13">
        <v>18.7</v>
      </c>
      <c r="BC80" s="13">
        <v>341.1</v>
      </c>
      <c r="BD80" s="13">
        <v>241.5</v>
      </c>
      <c r="BE80" s="13">
        <v>376.2</v>
      </c>
      <c r="BF80" s="13">
        <v>259</v>
      </c>
      <c r="BG80" s="13">
        <v>266.89999999999998</v>
      </c>
      <c r="BH80" s="13">
        <v>278.2</v>
      </c>
    </row>
    <row r="81" spans="1:60">
      <c r="A81" t="s">
        <v>202</v>
      </c>
      <c r="B81" t="s">
        <v>203</v>
      </c>
      <c r="C81" s="13">
        <v>4</v>
      </c>
      <c r="D81" s="13">
        <v>2.2000000000000002</v>
      </c>
      <c r="E81" s="13">
        <v>5.9</v>
      </c>
      <c r="F81" s="13">
        <v>8.5</v>
      </c>
      <c r="G81" s="13">
        <v>9.5</v>
      </c>
      <c r="H81" s="13">
        <v>10.1</v>
      </c>
      <c r="I81" s="13">
        <v>5.9</v>
      </c>
      <c r="J81" s="13">
        <v>5.0999999999999996</v>
      </c>
      <c r="K81" s="13">
        <v>10.8</v>
      </c>
      <c r="L81" s="13">
        <v>9.9</v>
      </c>
      <c r="M81" s="13">
        <v>4.4000000000000004</v>
      </c>
      <c r="N81" s="13">
        <v>15.6</v>
      </c>
      <c r="O81" s="13">
        <v>19.5</v>
      </c>
      <c r="P81" s="13">
        <v>22.5</v>
      </c>
      <c r="Q81" s="13">
        <v>8.9</v>
      </c>
      <c r="R81" s="13">
        <v>7.8</v>
      </c>
      <c r="S81" s="13">
        <v>22</v>
      </c>
      <c r="T81" s="13">
        <v>35.799999999999997</v>
      </c>
      <c r="U81" s="13">
        <v>46.4</v>
      </c>
      <c r="V81" s="13">
        <v>43.3</v>
      </c>
      <c r="W81" s="13">
        <v>3.4</v>
      </c>
      <c r="X81" s="13">
        <v>19.8</v>
      </c>
      <c r="Y81" s="13">
        <v>18.8</v>
      </c>
      <c r="Z81" s="13">
        <v>48.2</v>
      </c>
      <c r="AA81" s="13">
        <v>81.7</v>
      </c>
      <c r="AB81" s="13">
        <v>84</v>
      </c>
      <c r="AC81" s="13">
        <v>55.8</v>
      </c>
      <c r="AD81" s="13">
        <v>32.299999999999997</v>
      </c>
      <c r="AE81" s="13">
        <v>46.6</v>
      </c>
      <c r="AF81" s="13">
        <v>47</v>
      </c>
      <c r="AG81" s="13">
        <v>15.1</v>
      </c>
      <c r="AH81" s="13">
        <v>-8.8000000000000007</v>
      </c>
      <c r="AI81" s="13">
        <v>9.1999999999999993</v>
      </c>
      <c r="AJ81" s="13">
        <v>61.4</v>
      </c>
      <c r="AK81" s="13">
        <v>135</v>
      </c>
      <c r="AL81" s="13">
        <v>147</v>
      </c>
      <c r="AM81" s="13">
        <v>105.7</v>
      </c>
      <c r="AN81" s="13">
        <v>70.3</v>
      </c>
      <c r="AO81" s="13">
        <v>97.1</v>
      </c>
      <c r="AP81" s="13">
        <v>112.4</v>
      </c>
      <c r="AQ81" s="13">
        <v>176.5</v>
      </c>
      <c r="AR81" s="13">
        <v>150.6</v>
      </c>
      <c r="AS81" s="13">
        <v>105.2</v>
      </c>
      <c r="AT81" s="13">
        <v>105.9</v>
      </c>
      <c r="AU81" s="13">
        <v>117.2</v>
      </c>
      <c r="AV81" s="13">
        <v>100.4</v>
      </c>
      <c r="AW81" s="13">
        <v>120.1</v>
      </c>
      <c r="AX81" s="13">
        <v>150.19999999999999</v>
      </c>
      <c r="AY81" s="13">
        <v>34.299999999999997</v>
      </c>
      <c r="AZ81" s="13">
        <v>-94.6</v>
      </c>
      <c r="BA81" s="13">
        <v>-28.2</v>
      </c>
      <c r="BB81" s="13">
        <v>111</v>
      </c>
      <c r="BC81" s="13">
        <v>163.9</v>
      </c>
      <c r="BD81" s="13">
        <v>175.8</v>
      </c>
      <c r="BE81" s="13">
        <v>221.9</v>
      </c>
      <c r="BF81" s="13">
        <v>235.1</v>
      </c>
      <c r="BG81" s="13">
        <v>228.1</v>
      </c>
      <c r="BH81" s="13">
        <v>195.9</v>
      </c>
    </row>
    <row r="82" spans="1:60">
      <c r="A82" t="s">
        <v>204</v>
      </c>
      <c r="B82" t="s">
        <v>205</v>
      </c>
      <c r="C82" s="13">
        <v>0.7</v>
      </c>
      <c r="D82" s="13">
        <v>0.9</v>
      </c>
      <c r="E82" s="13">
        <v>0.5</v>
      </c>
      <c r="F82" s="13">
        <v>0.3</v>
      </c>
      <c r="G82" s="13">
        <v>1.4</v>
      </c>
      <c r="H82" s="13">
        <v>-0.4</v>
      </c>
      <c r="I82" s="13">
        <v>0.7</v>
      </c>
      <c r="J82" s="13">
        <v>8</v>
      </c>
      <c r="K82" s="13">
        <v>-6.6</v>
      </c>
      <c r="L82" s="13">
        <v>0.3</v>
      </c>
      <c r="M82" s="13">
        <v>-0.1</v>
      </c>
      <c r="N82" s="13">
        <v>0.1</v>
      </c>
      <c r="O82" s="13">
        <v>0.6</v>
      </c>
      <c r="P82" s="13">
        <v>3.3</v>
      </c>
      <c r="Q82" s="13">
        <v>4.8</v>
      </c>
      <c r="R82" s="13">
        <v>5.0999999999999996</v>
      </c>
      <c r="S82" s="13">
        <v>-0.2</v>
      </c>
      <c r="T82" s="13">
        <v>0.2</v>
      </c>
      <c r="U82" s="13">
        <v>0.9</v>
      </c>
      <c r="V82" s="13">
        <v>-5.0999999999999996</v>
      </c>
      <c r="W82" s="13">
        <v>-0.9</v>
      </c>
      <c r="X82" s="13">
        <v>0.9</v>
      </c>
      <c r="Y82" s="13">
        <v>1.6</v>
      </c>
      <c r="Z82" s="13">
        <v>-1.9</v>
      </c>
      <c r="AA82" s="13">
        <v>-3.5</v>
      </c>
      <c r="AB82" s="13">
        <v>5.4</v>
      </c>
      <c r="AC82" s="13">
        <v>-1.5</v>
      </c>
      <c r="AD82" s="13">
        <v>0.4</v>
      </c>
      <c r="AE82" s="13">
        <v>0.4</v>
      </c>
      <c r="AF82" s="13">
        <v>-9.5</v>
      </c>
      <c r="AG82" s="13">
        <v>0.9</v>
      </c>
      <c r="AH82" s="13">
        <v>-1.9</v>
      </c>
      <c r="AI82" s="13">
        <v>7</v>
      </c>
      <c r="AJ82" s="13">
        <v>8.8000000000000007</v>
      </c>
      <c r="AK82" s="13">
        <v>9.4</v>
      </c>
      <c r="AL82" s="13">
        <v>18.5</v>
      </c>
      <c r="AM82" s="13">
        <v>-10.1</v>
      </c>
      <c r="AN82" s="13">
        <v>9.8000000000000007</v>
      </c>
      <c r="AO82" s="13">
        <v>-7.6</v>
      </c>
      <c r="AP82" s="13">
        <v>-25.9</v>
      </c>
      <c r="AQ82" s="13">
        <v>-4.4000000000000004</v>
      </c>
      <c r="AR82" s="13">
        <v>-16.100000000000001</v>
      </c>
      <c r="AS82" s="13">
        <v>-24</v>
      </c>
      <c r="AT82" s="13">
        <v>8</v>
      </c>
      <c r="AU82" s="13">
        <v>-20</v>
      </c>
      <c r="AV82" s="13">
        <v>0.3</v>
      </c>
      <c r="AW82" s="13">
        <v>44.2</v>
      </c>
      <c r="AX82" s="13">
        <v>-9.1</v>
      </c>
      <c r="AY82" s="13">
        <v>4.5999999999999996</v>
      </c>
      <c r="AZ82" s="13">
        <v>28.3</v>
      </c>
      <c r="BA82" s="13">
        <v>50.1</v>
      </c>
      <c r="BB82" s="13">
        <v>-54.9</v>
      </c>
      <c r="BC82" s="13">
        <v>110.8</v>
      </c>
      <c r="BD82" s="13">
        <v>28.2</v>
      </c>
      <c r="BE82" s="13">
        <v>121.1</v>
      </c>
      <c r="BF82" s="13">
        <v>100.5</v>
      </c>
      <c r="BG82" s="13">
        <v>49</v>
      </c>
      <c r="BH82" s="13">
        <v>47.1</v>
      </c>
    </row>
    <row r="83" spans="1:60">
      <c r="A83" t="s">
        <v>206</v>
      </c>
      <c r="B83" t="s">
        <v>207</v>
      </c>
      <c r="C83" s="13">
        <v>0.7</v>
      </c>
      <c r="D83" s="13">
        <v>1.8</v>
      </c>
      <c r="E83" s="13">
        <v>0.6</v>
      </c>
      <c r="F83" s="13">
        <v>2.2000000000000002</v>
      </c>
      <c r="G83" s="13">
        <v>0.3</v>
      </c>
      <c r="H83" s="13">
        <v>1.2</v>
      </c>
      <c r="I83" s="13">
        <v>1.9</v>
      </c>
      <c r="J83" s="13">
        <v>4.5</v>
      </c>
      <c r="K83" s="13">
        <v>4.5999999999999996</v>
      </c>
      <c r="L83" s="13">
        <v>-0.5</v>
      </c>
      <c r="M83" s="13">
        <v>1.3</v>
      </c>
      <c r="N83" s="13">
        <v>3.9</v>
      </c>
      <c r="O83" s="13">
        <v>5.0999999999999996</v>
      </c>
      <c r="P83" s="13">
        <v>-1.9</v>
      </c>
      <c r="Q83" s="13">
        <v>1.6</v>
      </c>
      <c r="R83" s="13">
        <v>3.2</v>
      </c>
      <c r="S83" s="13">
        <v>5.7</v>
      </c>
      <c r="T83" s="13">
        <v>4.2</v>
      </c>
      <c r="U83" s="13">
        <v>6</v>
      </c>
      <c r="V83" s="13">
        <v>6.1</v>
      </c>
      <c r="W83" s="13">
        <v>15</v>
      </c>
      <c r="X83" s="13">
        <v>7.2</v>
      </c>
      <c r="Y83" s="13">
        <v>8.6</v>
      </c>
      <c r="Z83" s="13">
        <v>10.3</v>
      </c>
      <c r="AA83" s="13">
        <v>-1.3</v>
      </c>
      <c r="AB83" s="13">
        <v>25.8</v>
      </c>
      <c r="AC83" s="13">
        <v>11</v>
      </c>
      <c r="AD83" s="13">
        <v>-13</v>
      </c>
      <c r="AE83" s="13">
        <v>5.5</v>
      </c>
      <c r="AF83" s="13">
        <v>2.7</v>
      </c>
      <c r="AG83" s="13">
        <v>3.6</v>
      </c>
      <c r="AH83" s="13">
        <v>23.7</v>
      </c>
      <c r="AI83" s="13">
        <v>4.5999999999999996</v>
      </c>
      <c r="AJ83" s="13">
        <v>23.9</v>
      </c>
      <c r="AK83" s="13">
        <v>10.1</v>
      </c>
      <c r="AL83" s="13">
        <v>4.3</v>
      </c>
      <c r="AM83" s="13">
        <v>29.7</v>
      </c>
      <c r="AN83" s="13">
        <v>37.4</v>
      </c>
      <c r="AO83" s="13">
        <v>21.2</v>
      </c>
      <c r="AP83" s="13">
        <v>70.400000000000006</v>
      </c>
      <c r="AQ83" s="13">
        <v>8.6</v>
      </c>
      <c r="AR83" s="13">
        <v>-37.9</v>
      </c>
      <c r="AS83" s="13">
        <v>-48</v>
      </c>
      <c r="AT83" s="13">
        <v>32.799999999999997</v>
      </c>
      <c r="AU83" s="13">
        <v>81.8</v>
      </c>
      <c r="AV83" s="13">
        <v>-31.5</v>
      </c>
      <c r="AW83" s="13">
        <v>64.400000000000006</v>
      </c>
      <c r="AX83" s="13">
        <v>36.6</v>
      </c>
      <c r="AY83" s="13">
        <v>-154.5</v>
      </c>
      <c r="AZ83" s="13">
        <v>38.700000000000003</v>
      </c>
      <c r="BA83" s="13">
        <v>77.599999999999994</v>
      </c>
      <c r="BB83" s="13">
        <v>-37.4</v>
      </c>
      <c r="BC83" s="13">
        <v>66.3</v>
      </c>
      <c r="BD83" s="13">
        <v>37.5</v>
      </c>
      <c r="BE83" s="13">
        <v>33.200000000000003</v>
      </c>
      <c r="BF83" s="13">
        <v>-76.5</v>
      </c>
      <c r="BG83" s="13">
        <v>-10.199999999999999</v>
      </c>
      <c r="BH83" s="13">
        <v>35.299999999999997</v>
      </c>
    </row>
    <row r="84" spans="1:60">
      <c r="A84" t="s">
        <v>208</v>
      </c>
      <c r="B84" t="s">
        <v>169</v>
      </c>
      <c r="C84" s="13">
        <v>12.1</v>
      </c>
      <c r="D84" s="13">
        <v>13.2</v>
      </c>
      <c r="E84" s="13">
        <v>14.9</v>
      </c>
      <c r="F84" s="13">
        <v>17.399999999999999</v>
      </c>
      <c r="G84" s="13">
        <v>17.8</v>
      </c>
      <c r="H84" s="13">
        <v>17.8</v>
      </c>
      <c r="I84" s="13">
        <v>13.7</v>
      </c>
      <c r="J84" s="13">
        <v>16.3</v>
      </c>
      <c r="K84" s="13">
        <v>15.4</v>
      </c>
      <c r="L84" s="13">
        <v>18.399999999999999</v>
      </c>
      <c r="M84" s="13">
        <v>12.2</v>
      </c>
      <c r="N84" s="13">
        <v>24.6</v>
      </c>
      <c r="O84" s="13">
        <v>34.9</v>
      </c>
      <c r="P84" s="13">
        <v>40.1</v>
      </c>
      <c r="Q84" s="13">
        <v>37.9</v>
      </c>
      <c r="R84" s="13">
        <v>40.200000000000003</v>
      </c>
      <c r="S84" s="13">
        <v>58.2</v>
      </c>
      <c r="T84" s="13">
        <v>86.7</v>
      </c>
      <c r="U84" s="13">
        <v>107.2</v>
      </c>
      <c r="V84" s="13">
        <v>116.9</v>
      </c>
      <c r="W84" s="13">
        <v>90.9</v>
      </c>
      <c r="X84" s="13">
        <v>67.8</v>
      </c>
      <c r="Y84" s="13">
        <v>49.3</v>
      </c>
      <c r="Z84" s="13">
        <v>112.7</v>
      </c>
      <c r="AA84" s="13">
        <v>134.5</v>
      </c>
      <c r="AB84" s="13">
        <v>184.9</v>
      </c>
      <c r="AC84" s="13">
        <v>204</v>
      </c>
      <c r="AD84" s="13">
        <v>227.9</v>
      </c>
      <c r="AE84" s="13">
        <v>220.2</v>
      </c>
      <c r="AF84" s="13">
        <v>232.1</v>
      </c>
      <c r="AG84" s="13">
        <v>207.3</v>
      </c>
      <c r="AH84" s="13">
        <v>183.3</v>
      </c>
      <c r="AI84" s="13">
        <v>179.7</v>
      </c>
      <c r="AJ84" s="13">
        <v>167.1</v>
      </c>
      <c r="AK84" s="13">
        <v>165.7</v>
      </c>
      <c r="AL84" s="13">
        <v>153.5</v>
      </c>
      <c r="AM84" s="13">
        <v>208.4</v>
      </c>
      <c r="AN84" s="13">
        <v>219.4</v>
      </c>
      <c r="AO84" s="13">
        <v>311.5</v>
      </c>
      <c r="AP84" s="13">
        <v>382.5</v>
      </c>
      <c r="AQ84" s="13">
        <v>394.8</v>
      </c>
      <c r="AR84" s="13">
        <v>518.4</v>
      </c>
      <c r="AS84" s="13">
        <v>716</v>
      </c>
      <c r="AT84" s="13">
        <v>881</v>
      </c>
      <c r="AU84" s="13">
        <v>933.5</v>
      </c>
      <c r="AV84" s="13">
        <v>1087.9000000000001</v>
      </c>
      <c r="AW84" s="13">
        <v>1016.5</v>
      </c>
      <c r="AX84" s="13">
        <v>746.2</v>
      </c>
      <c r="AY84" s="13">
        <v>105.7</v>
      </c>
      <c r="AZ84" s="13">
        <v>79.3</v>
      </c>
      <c r="BA84" s="13">
        <v>-159.1</v>
      </c>
      <c r="BB84" s="13">
        <v>-62.2</v>
      </c>
      <c r="BC84" s="13">
        <v>-60.8</v>
      </c>
      <c r="BD84" s="13">
        <v>13.7</v>
      </c>
      <c r="BE84" s="13">
        <v>33.1</v>
      </c>
      <c r="BF84" s="13">
        <v>152.30000000000001</v>
      </c>
      <c r="BG84" s="13">
        <v>246.3</v>
      </c>
      <c r="BH84" s="13">
        <v>324.2</v>
      </c>
    </row>
    <row r="85" spans="1:60">
      <c r="A85" t="s">
        <v>209</v>
      </c>
      <c r="B85" s="1" t="s">
        <v>183</v>
      </c>
      <c r="C85" s="13">
        <v>0.2</v>
      </c>
      <c r="D85" s="13">
        <v>0.1</v>
      </c>
      <c r="E85" s="13">
        <v>0.2</v>
      </c>
      <c r="F85" s="13">
        <v>0.2</v>
      </c>
      <c r="G85" s="13">
        <v>0.2</v>
      </c>
      <c r="H85" s="13">
        <v>0.3</v>
      </c>
      <c r="I85" s="13">
        <v>0.4</v>
      </c>
      <c r="J85" s="13">
        <v>0.3</v>
      </c>
      <c r="K85" s="13">
        <v>0.4</v>
      </c>
      <c r="L85" s="13">
        <v>0.4</v>
      </c>
      <c r="M85" s="13">
        <v>0.4</v>
      </c>
      <c r="N85" s="13">
        <v>0.3</v>
      </c>
      <c r="O85" s="13">
        <v>0.5</v>
      </c>
      <c r="P85" s="13">
        <v>0.4</v>
      </c>
      <c r="Q85" s="13">
        <v>0.7</v>
      </c>
      <c r="R85" s="13">
        <v>0.7</v>
      </c>
      <c r="S85" s="13">
        <v>0.6</v>
      </c>
      <c r="T85" s="13">
        <v>0.9</v>
      </c>
      <c r="U85" s="13">
        <v>1.1000000000000001</v>
      </c>
      <c r="V85" s="13">
        <v>1.3</v>
      </c>
      <c r="W85" s="13">
        <v>1.2</v>
      </c>
      <c r="X85" s="13">
        <v>1.8</v>
      </c>
      <c r="Y85" s="13">
        <v>0.8</v>
      </c>
      <c r="Z85" s="13">
        <v>0.6</v>
      </c>
      <c r="AA85" s="13">
        <v>-1</v>
      </c>
      <c r="AB85" s="13">
        <v>0.1</v>
      </c>
      <c r="AC85" s="13">
        <v>-1.3</v>
      </c>
      <c r="AD85" s="13">
        <v>1.2</v>
      </c>
      <c r="AE85" s="13">
        <v>0.4</v>
      </c>
      <c r="AF85" s="13">
        <v>0.8</v>
      </c>
      <c r="AG85" s="13">
        <v>0.1</v>
      </c>
      <c r="AH85" s="13">
        <v>-0.7</v>
      </c>
      <c r="AI85" s="13">
        <v>0</v>
      </c>
      <c r="AJ85" s="13">
        <v>0.5</v>
      </c>
      <c r="AK85" s="13">
        <v>0.5</v>
      </c>
      <c r="AL85" s="13">
        <v>0.7</v>
      </c>
      <c r="AM85" s="13">
        <v>0.8</v>
      </c>
      <c r="AN85" s="13">
        <v>0.3</v>
      </c>
      <c r="AO85" s="13">
        <v>-1.4</v>
      </c>
      <c r="AP85" s="13">
        <v>2.1</v>
      </c>
      <c r="AQ85" s="13">
        <v>0.1</v>
      </c>
      <c r="AR85" s="13">
        <v>-0.4</v>
      </c>
      <c r="AS85" s="13">
        <v>0.9</v>
      </c>
      <c r="AT85" s="13">
        <v>0.9</v>
      </c>
      <c r="AU85" s="13">
        <v>1.5</v>
      </c>
      <c r="AV85" s="13">
        <v>0.9</v>
      </c>
      <c r="AW85" s="13">
        <v>0.6</v>
      </c>
      <c r="AX85" s="13">
        <v>1</v>
      </c>
      <c r="AY85" s="13">
        <v>3.2</v>
      </c>
      <c r="AZ85" s="13">
        <v>-4.9000000000000004</v>
      </c>
      <c r="BA85" s="13">
        <v>2.6</v>
      </c>
      <c r="BB85" s="13">
        <v>-0.5</v>
      </c>
      <c r="BC85" s="13">
        <v>0.6</v>
      </c>
      <c r="BD85" s="13">
        <v>3</v>
      </c>
      <c r="BE85" s="13">
        <v>1.2</v>
      </c>
      <c r="BF85" s="13">
        <v>1.7</v>
      </c>
      <c r="BG85" s="13">
        <v>-0.3</v>
      </c>
      <c r="BH85" s="13">
        <v>2.2999999999999998</v>
      </c>
    </row>
    <row r="86" spans="1:60">
      <c r="A86" t="s">
        <v>210</v>
      </c>
      <c r="B86" s="1" t="s">
        <v>211</v>
      </c>
      <c r="C86" s="13">
        <v>0.1</v>
      </c>
      <c r="D86" s="13">
        <v>0.2</v>
      </c>
      <c r="E86" s="13">
        <v>0.1</v>
      </c>
      <c r="F86" s="13">
        <v>0.3</v>
      </c>
      <c r="G86" s="13">
        <v>0.3</v>
      </c>
      <c r="H86" s="13">
        <v>0.4</v>
      </c>
      <c r="I86" s="13">
        <v>0.4</v>
      </c>
      <c r="J86" s="13">
        <v>0.6</v>
      </c>
      <c r="K86" s="13">
        <v>0.6</v>
      </c>
      <c r="L86" s="13">
        <v>0.7</v>
      </c>
      <c r="M86" s="13">
        <v>0.6</v>
      </c>
      <c r="N86" s="13">
        <v>0.9</v>
      </c>
      <c r="O86" s="13">
        <v>0.8</v>
      </c>
      <c r="P86" s="13">
        <v>0.7</v>
      </c>
      <c r="Q86" s="13">
        <v>1.2</v>
      </c>
      <c r="R86" s="13">
        <v>0.5</v>
      </c>
      <c r="S86" s="13">
        <v>0.2</v>
      </c>
      <c r="T86" s="13">
        <v>0.4</v>
      </c>
      <c r="U86" s="13">
        <v>0.8</v>
      </c>
      <c r="V86" s="13">
        <v>0.7</v>
      </c>
      <c r="W86" s="13">
        <v>1.2</v>
      </c>
      <c r="X86" s="13">
        <v>1</v>
      </c>
      <c r="Y86" s="13">
        <v>0.8</v>
      </c>
      <c r="Z86" s="13">
        <v>2.4</v>
      </c>
      <c r="AA86" s="13">
        <v>3.1</v>
      </c>
      <c r="AB86" s="13">
        <v>3.1</v>
      </c>
      <c r="AC86" s="13">
        <v>2.2999999999999998</v>
      </c>
      <c r="AD86" s="13">
        <v>4.7</v>
      </c>
      <c r="AE86" s="13">
        <v>2.6</v>
      </c>
      <c r="AF86" s="13">
        <v>16.5</v>
      </c>
      <c r="AG86" s="13">
        <v>11.1</v>
      </c>
      <c r="AH86" s="13">
        <v>9.1</v>
      </c>
      <c r="AI86" s="13">
        <v>4.7</v>
      </c>
      <c r="AJ86" s="13">
        <v>8</v>
      </c>
      <c r="AK86" s="13">
        <v>4.4000000000000004</v>
      </c>
      <c r="AL86" s="13">
        <v>10.1</v>
      </c>
      <c r="AM86" s="13">
        <v>9.1999999999999993</v>
      </c>
      <c r="AN86" s="13">
        <v>9.5</v>
      </c>
      <c r="AO86" s="13">
        <v>7.7</v>
      </c>
      <c r="AP86" s="13">
        <v>5.8</v>
      </c>
      <c r="AQ86" s="13">
        <v>6.1</v>
      </c>
      <c r="AR86" s="13">
        <v>-1</v>
      </c>
      <c r="AS86" s="13">
        <v>17.399999999999999</v>
      </c>
      <c r="AT86" s="13">
        <v>6.6</v>
      </c>
      <c r="AU86" s="13">
        <v>17.8</v>
      </c>
      <c r="AV86" s="13">
        <v>14.1</v>
      </c>
      <c r="AW86" s="13">
        <v>16.5</v>
      </c>
      <c r="AX86" s="13">
        <v>17.8</v>
      </c>
      <c r="AY86" s="13">
        <v>24.2</v>
      </c>
      <c r="AZ86" s="13">
        <v>41.8</v>
      </c>
      <c r="BA86" s="13">
        <v>-29.2</v>
      </c>
      <c r="BB86" s="13">
        <v>20</v>
      </c>
      <c r="BC86" s="13">
        <v>7.2</v>
      </c>
      <c r="BD86" s="13">
        <v>-5.6</v>
      </c>
      <c r="BE86" s="13">
        <v>26.7</v>
      </c>
      <c r="BF86" s="13">
        <v>12.6</v>
      </c>
      <c r="BG86" s="13">
        <v>14.3</v>
      </c>
      <c r="BH86" s="13">
        <v>15.8</v>
      </c>
    </row>
    <row r="87" spans="1:60">
      <c r="A87" t="s">
        <v>5</v>
      </c>
      <c r="B87" t="s">
        <v>212</v>
      </c>
      <c r="C87" s="13" t="s">
        <v>5</v>
      </c>
      <c r="D87" s="13" t="s">
        <v>5</v>
      </c>
      <c r="E87" s="13" t="s">
        <v>5</v>
      </c>
      <c r="F87" s="13" t="s">
        <v>5</v>
      </c>
      <c r="G87" s="13" t="s">
        <v>5</v>
      </c>
      <c r="H87" s="13" t="s">
        <v>5</v>
      </c>
      <c r="I87" s="13" t="s">
        <v>5</v>
      </c>
      <c r="J87" s="13" t="s">
        <v>5</v>
      </c>
      <c r="K87" s="13" t="s">
        <v>5</v>
      </c>
      <c r="L87" s="13" t="s">
        <v>5</v>
      </c>
      <c r="M87" s="13" t="s">
        <v>5</v>
      </c>
      <c r="N87" s="13" t="s">
        <v>5</v>
      </c>
      <c r="O87" s="13" t="s">
        <v>5</v>
      </c>
      <c r="P87" s="13" t="s">
        <v>5</v>
      </c>
      <c r="Q87" s="13" t="s">
        <v>5</v>
      </c>
      <c r="R87" s="13" t="s">
        <v>5</v>
      </c>
      <c r="S87" s="13" t="s">
        <v>5</v>
      </c>
      <c r="T87" s="13" t="s">
        <v>5</v>
      </c>
      <c r="U87" s="13" t="s">
        <v>5</v>
      </c>
      <c r="V87" s="13" t="s">
        <v>5</v>
      </c>
      <c r="W87" s="13" t="s">
        <v>5</v>
      </c>
      <c r="X87" s="13" t="s">
        <v>5</v>
      </c>
      <c r="Y87" s="13" t="s">
        <v>5</v>
      </c>
      <c r="Z87" s="13" t="s">
        <v>5</v>
      </c>
      <c r="AA87" s="13" t="s">
        <v>5</v>
      </c>
      <c r="AB87" s="13" t="s">
        <v>5</v>
      </c>
      <c r="AC87" s="13" t="s">
        <v>5</v>
      </c>
      <c r="AD87" s="13" t="s">
        <v>5</v>
      </c>
      <c r="AE87" s="13" t="s">
        <v>5</v>
      </c>
      <c r="AF87" s="13" t="s">
        <v>5</v>
      </c>
      <c r="AG87" s="13" t="s">
        <v>5</v>
      </c>
      <c r="AH87" s="13" t="s">
        <v>5</v>
      </c>
      <c r="AI87" s="13" t="s">
        <v>5</v>
      </c>
      <c r="AJ87" s="13" t="s">
        <v>5</v>
      </c>
      <c r="AK87" s="13" t="s">
        <v>5</v>
      </c>
      <c r="AL87" s="13" t="s">
        <v>5</v>
      </c>
      <c r="AM87" s="13" t="s">
        <v>5</v>
      </c>
      <c r="AN87" s="13" t="s">
        <v>5</v>
      </c>
      <c r="AO87" s="13" t="s">
        <v>5</v>
      </c>
      <c r="AP87" s="13" t="s">
        <v>5</v>
      </c>
      <c r="AQ87" s="13" t="s">
        <v>5</v>
      </c>
      <c r="AR87" s="13" t="s">
        <v>5</v>
      </c>
      <c r="AS87" s="13" t="s">
        <v>5</v>
      </c>
      <c r="AT87" s="13" t="s">
        <v>5</v>
      </c>
      <c r="AU87" s="13" t="s">
        <v>5</v>
      </c>
      <c r="AV87" s="13" t="s">
        <v>5</v>
      </c>
      <c r="AW87" s="13" t="s">
        <v>5</v>
      </c>
      <c r="AX87" s="13" t="s">
        <v>5</v>
      </c>
      <c r="AY87" s="13" t="s">
        <v>5</v>
      </c>
      <c r="AZ87" s="13" t="s">
        <v>5</v>
      </c>
      <c r="BA87" s="13" t="s">
        <v>5</v>
      </c>
      <c r="BB87" s="13" t="s">
        <v>5</v>
      </c>
      <c r="BC87" s="13" t="s">
        <v>5</v>
      </c>
      <c r="BD87" s="13" t="s">
        <v>5</v>
      </c>
      <c r="BE87" s="13" t="s">
        <v>5</v>
      </c>
      <c r="BF87" s="13" t="s">
        <v>5</v>
      </c>
      <c r="BG87" s="13" t="s">
        <v>5</v>
      </c>
      <c r="BH87" s="13" t="s">
        <v>5</v>
      </c>
    </row>
    <row r="88" spans="1:60">
      <c r="A88" t="s">
        <v>213</v>
      </c>
      <c r="B88" t="s">
        <v>214</v>
      </c>
      <c r="C88" s="13">
        <v>27.5</v>
      </c>
      <c r="D88" s="13">
        <v>28.6</v>
      </c>
      <c r="E88" s="13">
        <v>28.5</v>
      </c>
      <c r="F88" s="13">
        <v>29.5</v>
      </c>
      <c r="G88" s="13">
        <v>41.2</v>
      </c>
      <c r="H88" s="13">
        <v>45.6</v>
      </c>
      <c r="I88" s="13">
        <v>59</v>
      </c>
      <c r="J88" s="13">
        <v>56.4</v>
      </c>
      <c r="K88" s="13">
        <v>67.8</v>
      </c>
      <c r="L88" s="13">
        <v>63.8</v>
      </c>
      <c r="M88" s="13">
        <v>98.2</v>
      </c>
      <c r="N88" s="13">
        <v>97.8</v>
      </c>
      <c r="O88" s="13">
        <v>96</v>
      </c>
      <c r="P88" s="13">
        <v>119.4</v>
      </c>
      <c r="Q88" s="13">
        <v>107.7</v>
      </c>
      <c r="R88" s="13">
        <v>155</v>
      </c>
      <c r="S88" s="13">
        <v>135.69999999999999</v>
      </c>
      <c r="T88" s="13">
        <v>107.8</v>
      </c>
      <c r="U88" s="13">
        <v>105.3</v>
      </c>
      <c r="V88" s="13">
        <v>123.4</v>
      </c>
      <c r="W88" s="13">
        <v>232.5</v>
      </c>
      <c r="X88" s="13">
        <v>316.7</v>
      </c>
      <c r="Y88" s="13">
        <v>347.4</v>
      </c>
      <c r="Z88" s="13">
        <v>298.60000000000002</v>
      </c>
      <c r="AA88" s="13">
        <v>287.39999999999998</v>
      </c>
      <c r="AB88" s="13">
        <v>195.7</v>
      </c>
      <c r="AC88" s="13">
        <v>352.2</v>
      </c>
      <c r="AD88" s="13">
        <v>256.89999999999998</v>
      </c>
      <c r="AE88" s="13">
        <v>247.9</v>
      </c>
      <c r="AF88" s="13">
        <v>196.6</v>
      </c>
      <c r="AG88" s="13">
        <v>418</v>
      </c>
      <c r="AH88" s="13">
        <v>366</v>
      </c>
      <c r="AI88" s="13">
        <v>393.1</v>
      </c>
      <c r="AJ88" s="13">
        <v>265.39999999999998</v>
      </c>
      <c r="AK88" s="13">
        <v>271.60000000000002</v>
      </c>
      <c r="AL88" s="13">
        <v>282</v>
      </c>
      <c r="AM88" s="13">
        <v>269.2</v>
      </c>
      <c r="AN88" s="13">
        <v>217</v>
      </c>
      <c r="AO88" s="13">
        <v>278.2</v>
      </c>
      <c r="AP88" s="13">
        <v>-15.6</v>
      </c>
      <c r="AQ88" s="13">
        <v>-218.5</v>
      </c>
      <c r="AR88" s="13">
        <v>-61.5</v>
      </c>
      <c r="AS88" s="13">
        <v>-145.6</v>
      </c>
      <c r="AT88" s="13">
        <v>3.9</v>
      </c>
      <c r="AU88" s="13">
        <v>108.7</v>
      </c>
      <c r="AV88" s="13">
        <v>-220.1</v>
      </c>
      <c r="AW88" s="13">
        <v>-415.6</v>
      </c>
      <c r="AX88" s="13">
        <v>301.60000000000002</v>
      </c>
      <c r="AY88" s="13">
        <v>1378.4</v>
      </c>
      <c r="AZ88" s="13">
        <v>522</v>
      </c>
      <c r="BA88" s="13">
        <v>816.7</v>
      </c>
      <c r="BB88" s="13">
        <v>1497.4</v>
      </c>
      <c r="BC88" s="13">
        <v>890.9</v>
      </c>
      <c r="BD88" s="13">
        <v>906.9</v>
      </c>
      <c r="BE88" s="13">
        <v>825.6</v>
      </c>
      <c r="BF88" s="13">
        <v>749.9</v>
      </c>
      <c r="BG88" s="13">
        <v>581.29999999999995</v>
      </c>
      <c r="BH88" s="13">
        <v>322.10000000000002</v>
      </c>
    </row>
    <row r="89" spans="1:60" ht="13">
      <c r="A89" t="s">
        <v>5</v>
      </c>
      <c r="B89" s="18" t="s">
        <v>215</v>
      </c>
      <c r="C89" s="13" t="s">
        <v>5</v>
      </c>
      <c r="D89" s="13" t="s">
        <v>5</v>
      </c>
      <c r="E89" s="13" t="s">
        <v>5</v>
      </c>
      <c r="F89" s="13" t="s">
        <v>5</v>
      </c>
      <c r="G89" s="13" t="s">
        <v>5</v>
      </c>
      <c r="H89" s="13" t="s">
        <v>5</v>
      </c>
      <c r="I89" s="13" t="s">
        <v>5</v>
      </c>
      <c r="J89" s="13" t="s">
        <v>5</v>
      </c>
      <c r="K89" s="13" t="s">
        <v>5</v>
      </c>
      <c r="L89" s="13" t="s">
        <v>5</v>
      </c>
      <c r="M89" s="13" t="s">
        <v>5</v>
      </c>
      <c r="N89" s="13" t="s">
        <v>5</v>
      </c>
      <c r="O89" s="13" t="s">
        <v>5</v>
      </c>
      <c r="P89" s="13" t="s">
        <v>5</v>
      </c>
      <c r="Q89" s="13" t="s">
        <v>5</v>
      </c>
      <c r="R89" s="13" t="s">
        <v>5</v>
      </c>
      <c r="S89" s="13" t="s">
        <v>5</v>
      </c>
      <c r="T89" s="13" t="s">
        <v>5</v>
      </c>
      <c r="U89" s="13" t="s">
        <v>5</v>
      </c>
      <c r="V89" s="13" t="s">
        <v>5</v>
      </c>
      <c r="W89" s="13" t="s">
        <v>5</v>
      </c>
      <c r="X89" s="13" t="s">
        <v>5</v>
      </c>
      <c r="Y89" s="13" t="s">
        <v>5</v>
      </c>
      <c r="Z89" s="13" t="s">
        <v>5</v>
      </c>
      <c r="AA89" s="13" t="s">
        <v>5</v>
      </c>
      <c r="AB89" s="13" t="s">
        <v>5</v>
      </c>
      <c r="AC89" s="13" t="s">
        <v>5</v>
      </c>
      <c r="AD89" s="13" t="s">
        <v>5</v>
      </c>
      <c r="AE89" s="13" t="s">
        <v>5</v>
      </c>
      <c r="AF89" s="13" t="s">
        <v>5</v>
      </c>
      <c r="AG89" s="13" t="s">
        <v>5</v>
      </c>
      <c r="AH89" s="13" t="s">
        <v>5</v>
      </c>
      <c r="AI89" s="13" t="s">
        <v>5</v>
      </c>
      <c r="AJ89" s="13" t="s">
        <v>5</v>
      </c>
      <c r="AK89" s="13" t="s">
        <v>5</v>
      </c>
      <c r="AL89" s="13" t="s">
        <v>5</v>
      </c>
      <c r="AM89" s="13" t="s">
        <v>5</v>
      </c>
      <c r="AN89" s="13" t="s">
        <v>5</v>
      </c>
      <c r="AO89" s="13" t="s">
        <v>5</v>
      </c>
      <c r="AP89" s="13" t="s">
        <v>5</v>
      </c>
      <c r="AQ89" s="13" t="s">
        <v>5</v>
      </c>
      <c r="AR89" s="13" t="s">
        <v>5</v>
      </c>
      <c r="AS89" s="13" t="s">
        <v>5</v>
      </c>
      <c r="AT89" s="13" t="s">
        <v>5</v>
      </c>
      <c r="AU89" s="13" t="s">
        <v>5</v>
      </c>
      <c r="AV89" s="13" t="s">
        <v>5</v>
      </c>
      <c r="AW89" s="13" t="s">
        <v>5</v>
      </c>
      <c r="AX89" s="13" t="s">
        <v>5</v>
      </c>
      <c r="AY89" s="13" t="s">
        <v>5</v>
      </c>
      <c r="AZ89" s="13" t="s">
        <v>5</v>
      </c>
      <c r="BA89" s="13" t="s">
        <v>5</v>
      </c>
      <c r="BB89" s="13" t="s">
        <v>5</v>
      </c>
      <c r="BC89" s="13" t="s">
        <v>5</v>
      </c>
      <c r="BD89" s="13" t="s">
        <v>5</v>
      </c>
      <c r="BE89" s="13" t="s">
        <v>5</v>
      </c>
      <c r="BF89" s="13" t="s">
        <v>5</v>
      </c>
      <c r="BG89" s="13" t="s">
        <v>5</v>
      </c>
      <c r="BH89" s="13" t="s">
        <v>5</v>
      </c>
    </row>
    <row r="90" spans="1:60">
      <c r="A90" t="s">
        <v>216</v>
      </c>
      <c r="B90" s="1" t="s">
        <v>217</v>
      </c>
      <c r="C90" s="13">
        <v>14.5</v>
      </c>
      <c r="D90" s="13">
        <v>5.6</v>
      </c>
      <c r="E90" s="13">
        <v>0.4</v>
      </c>
      <c r="F90" s="13">
        <v>13</v>
      </c>
      <c r="G90" s="13">
        <v>17.399999999999999</v>
      </c>
      <c r="H90" s="13">
        <v>27.5</v>
      </c>
      <c r="I90" s="13">
        <v>39.6</v>
      </c>
      <c r="J90" s="13">
        <v>21</v>
      </c>
      <c r="K90" s="13">
        <v>42.9</v>
      </c>
      <c r="L90" s="13">
        <v>35.799999999999997</v>
      </c>
      <c r="M90" s="13">
        <v>49.7</v>
      </c>
      <c r="N90" s="13">
        <v>49.3</v>
      </c>
      <c r="O90" s="13">
        <v>64.7</v>
      </c>
      <c r="P90" s="13">
        <v>24.4</v>
      </c>
      <c r="Q90" s="13">
        <v>27.9</v>
      </c>
      <c r="R90" s="13">
        <v>51.3</v>
      </c>
      <c r="S90" s="13">
        <v>46.8</v>
      </c>
      <c r="T90" s="13">
        <v>73.400000000000006</v>
      </c>
      <c r="U90" s="13">
        <v>70.599999999999994</v>
      </c>
      <c r="V90" s="13">
        <v>66.3</v>
      </c>
      <c r="W90" s="13">
        <v>91.4</v>
      </c>
      <c r="X90" s="13">
        <v>141.9</v>
      </c>
      <c r="Y90" s="13">
        <v>133.19999999999999</v>
      </c>
      <c r="Z90" s="13">
        <v>211.6</v>
      </c>
      <c r="AA90" s="13">
        <v>169</v>
      </c>
      <c r="AB90" s="13">
        <v>68.3</v>
      </c>
      <c r="AC90" s="13">
        <v>368.1</v>
      </c>
      <c r="AD90" s="13">
        <v>336.2</v>
      </c>
      <c r="AE90" s="13">
        <v>272.7</v>
      </c>
      <c r="AF90" s="13">
        <v>186.6</v>
      </c>
      <c r="AG90" s="13">
        <v>281.60000000000002</v>
      </c>
      <c r="AH90" s="13">
        <v>123.7</v>
      </c>
      <c r="AI90" s="13">
        <v>157.5</v>
      </c>
      <c r="AJ90" s="13">
        <v>160.1</v>
      </c>
      <c r="AK90" s="13">
        <v>343.9</v>
      </c>
      <c r="AL90" s="13">
        <v>167</v>
      </c>
      <c r="AM90" s="13">
        <v>315.3</v>
      </c>
      <c r="AN90" s="13">
        <v>150.69999999999999</v>
      </c>
      <c r="AO90" s="13">
        <v>379.9</v>
      </c>
      <c r="AP90" s="13">
        <v>495</v>
      </c>
      <c r="AQ90" s="13">
        <v>-53.3</v>
      </c>
      <c r="AR90" s="13">
        <v>214</v>
      </c>
      <c r="AS90" s="13">
        <v>-68.400000000000006</v>
      </c>
      <c r="AT90" s="13">
        <v>466.9</v>
      </c>
      <c r="AU90" s="13">
        <v>1422.1</v>
      </c>
      <c r="AV90" s="13">
        <v>460.5</v>
      </c>
      <c r="AW90" s="13">
        <v>527.79999999999995</v>
      </c>
      <c r="AX90" s="13">
        <v>710.4</v>
      </c>
      <c r="AY90" s="13">
        <v>1589.6</v>
      </c>
      <c r="AZ90" s="13">
        <v>23.2</v>
      </c>
      <c r="BA90" s="13">
        <v>922.4</v>
      </c>
      <c r="BB90" s="13">
        <v>472.4</v>
      </c>
      <c r="BC90" s="13">
        <v>180</v>
      </c>
      <c r="BD90" s="13">
        <v>1531.2</v>
      </c>
      <c r="BE90" s="13">
        <v>278.2</v>
      </c>
      <c r="BF90" s="13">
        <v>962.3</v>
      </c>
      <c r="BG90" s="13">
        <v>524.70000000000005</v>
      </c>
      <c r="BH90" s="13">
        <v>27.9</v>
      </c>
    </row>
    <row r="91" spans="1:60">
      <c r="A91" t="s">
        <v>218</v>
      </c>
      <c r="B91" t="s">
        <v>219</v>
      </c>
      <c r="C91" s="13">
        <v>5.3</v>
      </c>
      <c r="D91" s="13">
        <v>3</v>
      </c>
      <c r="E91" s="13">
        <v>7</v>
      </c>
      <c r="F91" s="13">
        <v>9.3000000000000007</v>
      </c>
      <c r="G91" s="13">
        <v>11.8</v>
      </c>
      <c r="H91" s="13">
        <v>15.9</v>
      </c>
      <c r="I91" s="13">
        <v>17.899999999999999</v>
      </c>
      <c r="J91" s="13">
        <v>16</v>
      </c>
      <c r="K91" s="13">
        <v>20.9</v>
      </c>
      <c r="L91" s="13">
        <v>19.5</v>
      </c>
      <c r="M91" s="13">
        <v>14.3</v>
      </c>
      <c r="N91" s="13">
        <v>19.899999999999999</v>
      </c>
      <c r="O91" s="13">
        <v>26.1</v>
      </c>
      <c r="P91" s="13">
        <v>32.1</v>
      </c>
      <c r="Q91" s="13">
        <v>21.4</v>
      </c>
      <c r="R91" s="13">
        <v>20.6</v>
      </c>
      <c r="S91" s="13">
        <v>32.5</v>
      </c>
      <c r="T91" s="13">
        <v>40.1</v>
      </c>
      <c r="U91" s="13">
        <v>43.8</v>
      </c>
      <c r="V91" s="13">
        <v>38.299999999999997</v>
      </c>
      <c r="W91" s="13">
        <v>17.7</v>
      </c>
      <c r="X91" s="13">
        <v>18.899999999999999</v>
      </c>
      <c r="Y91" s="13">
        <v>18.2</v>
      </c>
      <c r="Z91" s="13">
        <v>51.6</v>
      </c>
      <c r="AA91" s="13">
        <v>80.099999999999994</v>
      </c>
      <c r="AB91" s="13">
        <v>93.3</v>
      </c>
      <c r="AC91" s="13">
        <v>108.7</v>
      </c>
      <c r="AD91" s="13">
        <v>100.9</v>
      </c>
      <c r="AE91" s="13">
        <v>104.1</v>
      </c>
      <c r="AF91" s="13">
        <v>96.3</v>
      </c>
      <c r="AG91" s="13">
        <v>77.900000000000006</v>
      </c>
      <c r="AH91" s="13">
        <v>39.4</v>
      </c>
      <c r="AI91" s="13">
        <v>56.4</v>
      </c>
      <c r="AJ91" s="13">
        <v>73.8</v>
      </c>
      <c r="AK91" s="13">
        <v>93.7</v>
      </c>
      <c r="AL91" s="13">
        <v>94.5</v>
      </c>
      <c r="AM91" s="13">
        <v>110.2</v>
      </c>
      <c r="AN91" s="13">
        <v>127.6</v>
      </c>
      <c r="AO91" s="13">
        <v>167.6</v>
      </c>
      <c r="AP91" s="13">
        <v>213.4</v>
      </c>
      <c r="AQ91" s="13">
        <v>246.7</v>
      </c>
      <c r="AR91" s="13">
        <v>230.7</v>
      </c>
      <c r="AS91" s="13">
        <v>238.8</v>
      </c>
      <c r="AT91" s="13">
        <v>239.7</v>
      </c>
      <c r="AU91" s="13">
        <v>254.8</v>
      </c>
      <c r="AV91" s="13">
        <v>252.4</v>
      </c>
      <c r="AW91" s="13">
        <v>239.6</v>
      </c>
      <c r="AX91" s="13">
        <v>231.1</v>
      </c>
      <c r="AY91" s="13">
        <v>134.6</v>
      </c>
      <c r="AZ91" s="13">
        <v>50.3</v>
      </c>
      <c r="BA91" s="13">
        <v>86.9</v>
      </c>
      <c r="BB91" s="13">
        <v>119</v>
      </c>
      <c r="BC91" s="13">
        <v>167.1</v>
      </c>
      <c r="BD91" s="13">
        <v>185.7</v>
      </c>
      <c r="BE91" s="13">
        <v>215.6</v>
      </c>
      <c r="BF91" s="13">
        <v>246.5</v>
      </c>
      <c r="BG91" s="13">
        <v>253.9</v>
      </c>
      <c r="BH91" s="13">
        <v>309.8</v>
      </c>
    </row>
    <row r="92" spans="1:60">
      <c r="A92" t="s">
        <v>220</v>
      </c>
      <c r="B92" t="s">
        <v>221</v>
      </c>
      <c r="C92" s="13">
        <v>0</v>
      </c>
      <c r="D92" s="13">
        <v>0</v>
      </c>
      <c r="E92" s="13">
        <v>0</v>
      </c>
      <c r="F92" s="13">
        <v>0</v>
      </c>
      <c r="G92" s="13">
        <v>0</v>
      </c>
      <c r="H92" s="13">
        <v>0</v>
      </c>
      <c r="I92" s="13">
        <v>0</v>
      </c>
      <c r="J92" s="13">
        <v>0</v>
      </c>
      <c r="K92" s="13">
        <v>0</v>
      </c>
      <c r="L92" s="13">
        <v>0</v>
      </c>
      <c r="M92" s="13">
        <v>0</v>
      </c>
      <c r="N92" s="13">
        <v>-0.1</v>
      </c>
      <c r="O92" s="13">
        <v>-0.6</v>
      </c>
      <c r="P92" s="13">
        <v>-0.2</v>
      </c>
      <c r="Q92" s="13">
        <v>-0.1</v>
      </c>
      <c r="R92" s="13">
        <v>0</v>
      </c>
      <c r="S92" s="13">
        <v>-0.1</v>
      </c>
      <c r="T92" s="13">
        <v>-0.1</v>
      </c>
      <c r="U92" s="13">
        <v>0</v>
      </c>
      <c r="V92" s="13">
        <v>-0.3</v>
      </c>
      <c r="W92" s="13">
        <v>-0.1</v>
      </c>
      <c r="X92" s="13">
        <v>0</v>
      </c>
      <c r="Y92" s="13">
        <v>-0.3</v>
      </c>
      <c r="Z92" s="13">
        <v>-0.5</v>
      </c>
      <c r="AA92" s="13">
        <v>0</v>
      </c>
      <c r="AB92" s="13">
        <v>-1.2</v>
      </c>
      <c r="AC92" s="13">
        <v>0</v>
      </c>
      <c r="AD92" s="13">
        <v>0</v>
      </c>
      <c r="AE92" s="13">
        <v>0</v>
      </c>
      <c r="AF92" s="13">
        <v>-3.3</v>
      </c>
      <c r="AG92" s="13">
        <v>0</v>
      </c>
      <c r="AH92" s="13">
        <v>-1.2</v>
      </c>
      <c r="AI92" s="13">
        <v>-9.8000000000000007</v>
      </c>
      <c r="AJ92" s="13">
        <v>-1.6</v>
      </c>
      <c r="AK92" s="13">
        <v>-4.8</v>
      </c>
      <c r="AL92" s="13">
        <v>-1.2</v>
      </c>
      <c r="AM92" s="13">
        <v>0</v>
      </c>
      <c r="AN92" s="13">
        <v>0</v>
      </c>
      <c r="AO92" s="13">
        <v>0</v>
      </c>
      <c r="AP92" s="13">
        <v>-1.3</v>
      </c>
      <c r="AQ92" s="13">
        <v>0</v>
      </c>
      <c r="AR92" s="13">
        <v>-2</v>
      </c>
      <c r="AS92" s="13">
        <v>0</v>
      </c>
      <c r="AT92" s="13">
        <v>0</v>
      </c>
      <c r="AU92" s="13">
        <v>-12</v>
      </c>
      <c r="AV92" s="13">
        <v>-50.4</v>
      </c>
      <c r="AW92" s="13">
        <v>0</v>
      </c>
      <c r="AX92" s="13">
        <v>0</v>
      </c>
      <c r="AY92" s="13">
        <v>-8.3000000000000007</v>
      </c>
      <c r="AZ92" s="13">
        <v>0</v>
      </c>
      <c r="BA92" s="13">
        <v>0</v>
      </c>
      <c r="BB92" s="13">
        <v>0</v>
      </c>
      <c r="BC92" s="13">
        <v>-20.9</v>
      </c>
      <c r="BD92" s="13">
        <v>0</v>
      </c>
      <c r="BE92" s="13">
        <v>0</v>
      </c>
      <c r="BF92" s="13">
        <v>0</v>
      </c>
      <c r="BG92" s="13">
        <v>0</v>
      </c>
      <c r="BH92" s="13">
        <v>-85</v>
      </c>
    </row>
    <row r="93" spans="1:60">
      <c r="A93" t="s">
        <v>222</v>
      </c>
      <c r="B93" t="s">
        <v>223</v>
      </c>
      <c r="C93" s="13">
        <v>0.4</v>
      </c>
      <c r="D93" s="13">
        <v>-0.1</v>
      </c>
      <c r="E93" s="13">
        <v>-8.5</v>
      </c>
      <c r="F93" s="13">
        <v>-0.6</v>
      </c>
      <c r="G93" s="13">
        <v>-3.8</v>
      </c>
      <c r="H93" s="13">
        <v>0.2</v>
      </c>
      <c r="I93" s="13">
        <v>1.7</v>
      </c>
      <c r="J93" s="13">
        <v>-1.4</v>
      </c>
      <c r="K93" s="13">
        <v>1.1000000000000001</v>
      </c>
      <c r="L93" s="13">
        <v>0.5</v>
      </c>
      <c r="M93" s="13">
        <v>8.3000000000000007</v>
      </c>
      <c r="N93" s="13">
        <v>6.8</v>
      </c>
      <c r="O93" s="13">
        <v>7</v>
      </c>
      <c r="P93" s="13">
        <v>-43.8</v>
      </c>
      <c r="Q93" s="13">
        <v>1.1000000000000001</v>
      </c>
      <c r="R93" s="13">
        <v>-3.5</v>
      </c>
      <c r="S93" s="13">
        <v>-28.6</v>
      </c>
      <c r="T93" s="13">
        <v>-3.4</v>
      </c>
      <c r="U93" s="13">
        <v>2.2000000000000002</v>
      </c>
      <c r="V93" s="13">
        <v>0.4</v>
      </c>
      <c r="W93" s="13">
        <v>-7.3</v>
      </c>
      <c r="X93" s="13">
        <v>2.4</v>
      </c>
      <c r="Y93" s="13">
        <v>0</v>
      </c>
      <c r="Z93" s="13">
        <v>25.8</v>
      </c>
      <c r="AA93" s="13">
        <v>9.9</v>
      </c>
      <c r="AB93" s="13">
        <v>-59.8</v>
      </c>
      <c r="AC93" s="13">
        <v>47.8</v>
      </c>
      <c r="AD93" s="13">
        <v>89.5</v>
      </c>
      <c r="AE93" s="13">
        <v>68.7</v>
      </c>
      <c r="AF93" s="13">
        <v>73.599999999999994</v>
      </c>
      <c r="AG93" s="13">
        <v>-5.0999999999999996</v>
      </c>
      <c r="AH93" s="13">
        <v>-24.8</v>
      </c>
      <c r="AI93" s="13">
        <v>13.5</v>
      </c>
      <c r="AJ93" s="13">
        <v>32.6</v>
      </c>
      <c r="AK93" s="13">
        <v>133.19999999999999</v>
      </c>
      <c r="AL93" s="13">
        <v>-22.9</v>
      </c>
      <c r="AM93" s="13">
        <v>81.3</v>
      </c>
      <c r="AN93" s="13">
        <v>-62.3</v>
      </c>
      <c r="AO93" s="13">
        <v>72.099999999999994</v>
      </c>
      <c r="AP93" s="13">
        <v>309.10000000000002</v>
      </c>
      <c r="AQ93" s="13">
        <v>-75.7</v>
      </c>
      <c r="AR93" s="13">
        <v>74.8</v>
      </c>
      <c r="AS93" s="13">
        <v>-90.5</v>
      </c>
      <c r="AT93" s="13">
        <v>265.2</v>
      </c>
      <c r="AU93" s="13">
        <v>1044.8</v>
      </c>
      <c r="AV93" s="13">
        <v>249.7</v>
      </c>
      <c r="AW93" s="13">
        <v>564.79999999999995</v>
      </c>
      <c r="AX93" s="13">
        <v>169.5</v>
      </c>
      <c r="AY93" s="13">
        <v>459</v>
      </c>
      <c r="AZ93" s="13">
        <v>91.6</v>
      </c>
      <c r="BA93" s="13">
        <v>626</v>
      </c>
      <c r="BB93" s="13">
        <v>-481.7</v>
      </c>
      <c r="BC93" s="13">
        <v>1.9</v>
      </c>
      <c r="BD93" s="13">
        <v>903.1</v>
      </c>
      <c r="BE93" s="13">
        <v>-179.8</v>
      </c>
      <c r="BF93" s="13">
        <v>573.4</v>
      </c>
      <c r="BG93" s="13">
        <v>123.4</v>
      </c>
      <c r="BH93" s="13">
        <v>-239</v>
      </c>
    </row>
    <row r="94" spans="1:60">
      <c r="A94" t="s">
        <v>224</v>
      </c>
      <c r="B94" t="s">
        <v>225</v>
      </c>
      <c r="C94" s="13">
        <v>-8.8000000000000007</v>
      </c>
      <c r="D94" s="13">
        <v>-2.6</v>
      </c>
      <c r="E94" s="13">
        <v>-1.9</v>
      </c>
      <c r="F94" s="13">
        <v>-4.3</v>
      </c>
      <c r="G94" s="13">
        <v>-9.5</v>
      </c>
      <c r="H94" s="13">
        <v>-11.4</v>
      </c>
      <c r="I94" s="13">
        <v>-20.100000000000001</v>
      </c>
      <c r="J94" s="13">
        <v>-6.3</v>
      </c>
      <c r="K94" s="13">
        <v>-21</v>
      </c>
      <c r="L94" s="13">
        <v>-15.9</v>
      </c>
      <c r="M94" s="13">
        <v>-27.1</v>
      </c>
      <c r="N94" s="13">
        <v>-22.8</v>
      </c>
      <c r="O94" s="13">
        <v>-32.200000000000003</v>
      </c>
      <c r="P94" s="13">
        <v>-36.200000000000003</v>
      </c>
      <c r="Q94" s="13">
        <v>-5.5</v>
      </c>
      <c r="R94" s="13">
        <v>-34.200000000000003</v>
      </c>
      <c r="S94" s="13">
        <v>-42.9</v>
      </c>
      <c r="T94" s="13">
        <v>-36.799999999999997</v>
      </c>
      <c r="U94" s="13">
        <v>-24.5</v>
      </c>
      <c r="V94" s="13">
        <v>-27.9</v>
      </c>
      <c r="W94" s="13">
        <v>-81.099999999999994</v>
      </c>
      <c r="X94" s="13">
        <v>-120.6</v>
      </c>
      <c r="Y94" s="13">
        <v>-115.3</v>
      </c>
      <c r="Z94" s="13">
        <v>-134.6</v>
      </c>
      <c r="AA94" s="13">
        <v>-79</v>
      </c>
      <c r="AB94" s="13">
        <v>-36.1</v>
      </c>
      <c r="AC94" s="13">
        <v>-211.6</v>
      </c>
      <c r="AD94" s="13">
        <v>-145.80000000000001</v>
      </c>
      <c r="AE94" s="13">
        <v>-100</v>
      </c>
      <c r="AF94" s="13">
        <v>-19.899999999999999</v>
      </c>
      <c r="AG94" s="13">
        <v>-208.7</v>
      </c>
      <c r="AH94" s="13">
        <v>-110.4</v>
      </c>
      <c r="AI94" s="13">
        <v>-97.5</v>
      </c>
      <c r="AJ94" s="13">
        <v>-55.4</v>
      </c>
      <c r="AK94" s="13">
        <v>-121.8</v>
      </c>
      <c r="AL94" s="13">
        <v>-96.6</v>
      </c>
      <c r="AM94" s="13">
        <v>-123.8</v>
      </c>
      <c r="AN94" s="13">
        <v>-85.4</v>
      </c>
      <c r="AO94" s="13">
        <v>-140.19999999999999</v>
      </c>
      <c r="AP94" s="13">
        <v>26.2</v>
      </c>
      <c r="AQ94" s="13">
        <v>224.3</v>
      </c>
      <c r="AR94" s="13">
        <v>89.5</v>
      </c>
      <c r="AS94" s="13">
        <v>216.6</v>
      </c>
      <c r="AT94" s="13">
        <v>38</v>
      </c>
      <c r="AU94" s="13">
        <v>-134.5</v>
      </c>
      <c r="AV94" s="13">
        <v>-8.6999999999999993</v>
      </c>
      <c r="AW94" s="13">
        <v>276.60000000000002</v>
      </c>
      <c r="AX94" s="13">
        <v>-309.8</v>
      </c>
      <c r="AY94" s="13">
        <v>-1004.3</v>
      </c>
      <c r="AZ94" s="13">
        <v>118.6</v>
      </c>
      <c r="BA94" s="13">
        <v>-209.5</v>
      </c>
      <c r="BB94" s="13">
        <v>-835.1</v>
      </c>
      <c r="BC94" s="13">
        <v>-32</v>
      </c>
      <c r="BD94" s="13">
        <v>-442.4</v>
      </c>
      <c r="BE94" s="13">
        <v>-242.5</v>
      </c>
      <c r="BF94" s="13">
        <v>-142.4</v>
      </c>
      <c r="BG94" s="13">
        <v>-147.4</v>
      </c>
      <c r="BH94" s="13">
        <v>-42.1</v>
      </c>
    </row>
    <row r="95" spans="1:60" ht="13">
      <c r="A95" t="s">
        <v>5</v>
      </c>
      <c r="B95" s="18" t="s">
        <v>226</v>
      </c>
      <c r="C95" s="13" t="s">
        <v>5</v>
      </c>
      <c r="D95" s="13" t="s">
        <v>5</v>
      </c>
      <c r="E95" s="13" t="s">
        <v>5</v>
      </c>
      <c r="F95" s="13" t="s">
        <v>5</v>
      </c>
      <c r="G95" s="13" t="s">
        <v>5</v>
      </c>
      <c r="H95" s="13" t="s">
        <v>5</v>
      </c>
      <c r="I95" s="13" t="s">
        <v>5</v>
      </c>
      <c r="J95" s="13" t="s">
        <v>5</v>
      </c>
      <c r="K95" s="13" t="s">
        <v>5</v>
      </c>
      <c r="L95" s="13" t="s">
        <v>5</v>
      </c>
      <c r="M95" s="13" t="s">
        <v>5</v>
      </c>
      <c r="N95" s="13" t="s">
        <v>5</v>
      </c>
      <c r="O95" s="13" t="s">
        <v>5</v>
      </c>
      <c r="P95" s="13" t="s">
        <v>5</v>
      </c>
      <c r="Q95" s="13" t="s">
        <v>5</v>
      </c>
      <c r="R95" s="13" t="s">
        <v>5</v>
      </c>
      <c r="S95" s="13" t="s">
        <v>5</v>
      </c>
      <c r="T95" s="13" t="s">
        <v>5</v>
      </c>
      <c r="U95" s="13" t="s">
        <v>5</v>
      </c>
      <c r="V95" s="13" t="s">
        <v>5</v>
      </c>
      <c r="W95" s="13" t="s">
        <v>5</v>
      </c>
      <c r="X95" s="13" t="s">
        <v>5</v>
      </c>
      <c r="Y95" s="13" t="s">
        <v>5</v>
      </c>
      <c r="Z95" s="13" t="s">
        <v>5</v>
      </c>
      <c r="AA95" s="13" t="s">
        <v>5</v>
      </c>
      <c r="AB95" s="13" t="s">
        <v>5</v>
      </c>
      <c r="AC95" s="13" t="s">
        <v>5</v>
      </c>
      <c r="AD95" s="13" t="s">
        <v>5</v>
      </c>
      <c r="AE95" s="13" t="s">
        <v>5</v>
      </c>
      <c r="AF95" s="13" t="s">
        <v>5</v>
      </c>
      <c r="AG95" s="13" t="s">
        <v>5</v>
      </c>
      <c r="AH95" s="13" t="s">
        <v>5</v>
      </c>
      <c r="AI95" s="13" t="s">
        <v>5</v>
      </c>
      <c r="AJ95" s="13" t="s">
        <v>5</v>
      </c>
      <c r="AK95" s="13" t="s">
        <v>5</v>
      </c>
      <c r="AL95" s="13" t="s">
        <v>5</v>
      </c>
      <c r="AM95" s="13" t="s">
        <v>5</v>
      </c>
      <c r="AN95" s="13" t="s">
        <v>5</v>
      </c>
      <c r="AO95" s="13" t="s">
        <v>5</v>
      </c>
      <c r="AP95" s="13" t="s">
        <v>5</v>
      </c>
      <c r="AQ95" s="13" t="s">
        <v>5</v>
      </c>
      <c r="AR95" s="13" t="s">
        <v>5</v>
      </c>
      <c r="AS95" s="13" t="s">
        <v>5</v>
      </c>
      <c r="AT95" s="13" t="s">
        <v>5</v>
      </c>
      <c r="AU95" s="13" t="s">
        <v>5</v>
      </c>
      <c r="AV95" s="13" t="s">
        <v>5</v>
      </c>
      <c r="AW95" s="13" t="s">
        <v>5</v>
      </c>
      <c r="AX95" s="13" t="s">
        <v>5</v>
      </c>
      <c r="AY95" s="13" t="s">
        <v>5</v>
      </c>
      <c r="AZ95" s="13" t="s">
        <v>5</v>
      </c>
      <c r="BA95" s="13" t="s">
        <v>5</v>
      </c>
      <c r="BB95" s="13" t="s">
        <v>5</v>
      </c>
      <c r="BC95" s="13" t="s">
        <v>5</v>
      </c>
      <c r="BD95" s="13" t="s">
        <v>5</v>
      </c>
      <c r="BE95" s="13" t="s">
        <v>5</v>
      </c>
      <c r="BF95" s="13" t="s">
        <v>5</v>
      </c>
      <c r="BG95" s="13" t="s">
        <v>5</v>
      </c>
      <c r="BH95" s="13" t="s">
        <v>5</v>
      </c>
    </row>
    <row r="96" spans="1:60">
      <c r="A96" t="s">
        <v>227</v>
      </c>
      <c r="B96" s="1" t="s">
        <v>228</v>
      </c>
      <c r="C96" s="13">
        <v>9.6999999999999993</v>
      </c>
      <c r="D96" s="13">
        <v>13.3</v>
      </c>
      <c r="E96" s="13">
        <v>9.6</v>
      </c>
      <c r="F96" s="13">
        <v>7.6</v>
      </c>
      <c r="G96" s="13">
        <v>13.7</v>
      </c>
      <c r="H96" s="13">
        <v>9.9</v>
      </c>
      <c r="I96" s="13">
        <v>37.6</v>
      </c>
      <c r="J96" s="13">
        <v>33.299999999999997</v>
      </c>
      <c r="K96" s="13">
        <v>85.5</v>
      </c>
      <c r="L96" s="13">
        <v>66.5</v>
      </c>
      <c r="M96" s="13">
        <v>46.6</v>
      </c>
      <c r="N96" s="13">
        <v>79.099999999999994</v>
      </c>
      <c r="O96" s="13">
        <v>132.69999999999999</v>
      </c>
      <c r="P96" s="13">
        <v>155.5</v>
      </c>
      <c r="Q96" s="13">
        <v>66.5</v>
      </c>
      <c r="R96" s="13">
        <v>161.80000000000001</v>
      </c>
      <c r="S96" s="13">
        <v>176.1</v>
      </c>
      <c r="T96" s="13">
        <v>295.2</v>
      </c>
      <c r="U96" s="13">
        <v>338.3</v>
      </c>
      <c r="V96" s="13">
        <v>441.7</v>
      </c>
      <c r="W96" s="13">
        <v>418.6</v>
      </c>
      <c r="X96" s="13">
        <v>398.3</v>
      </c>
      <c r="Y96" s="13">
        <v>174.9</v>
      </c>
      <c r="Z96" s="13">
        <v>133.6</v>
      </c>
      <c r="AA96" s="13">
        <v>481.4</v>
      </c>
      <c r="AB96" s="13">
        <v>528.4</v>
      </c>
      <c r="AC96" s="13">
        <v>408.2</v>
      </c>
      <c r="AD96" s="13">
        <v>384.9</v>
      </c>
      <c r="AE96" s="13">
        <v>486.3</v>
      </c>
      <c r="AF96" s="13">
        <v>479.5</v>
      </c>
      <c r="AG96" s="13">
        <v>96.1</v>
      </c>
      <c r="AH96" s="13">
        <v>76.599999999999994</v>
      </c>
      <c r="AI96" s="13">
        <v>145.19999999999999</v>
      </c>
      <c r="AJ96" s="13">
        <v>164.9</v>
      </c>
      <c r="AK96" s="13">
        <v>185.5</v>
      </c>
      <c r="AL96" s="13">
        <v>165.7</v>
      </c>
      <c r="AM96" s="13">
        <v>207.5</v>
      </c>
      <c r="AN96" s="13">
        <v>383.4</v>
      </c>
      <c r="AO96" s="13">
        <v>678.5</v>
      </c>
      <c r="AP96" s="13">
        <v>730.6</v>
      </c>
      <c r="AQ96" s="13">
        <v>1430.5</v>
      </c>
      <c r="AR96" s="13">
        <v>1020.7</v>
      </c>
      <c r="AS96" s="13">
        <v>1048.2</v>
      </c>
      <c r="AT96" s="13">
        <v>1300.9000000000001</v>
      </c>
      <c r="AU96" s="13">
        <v>2463.3000000000002</v>
      </c>
      <c r="AV96" s="13">
        <v>2924.4</v>
      </c>
      <c r="AW96" s="13">
        <v>239.6</v>
      </c>
      <c r="AX96" s="13">
        <v>-2114.4</v>
      </c>
      <c r="AY96" s="13">
        <v>-3933.9</v>
      </c>
      <c r="AZ96" s="13">
        <v>-1013.3</v>
      </c>
      <c r="BA96" s="13">
        <v>-567.1</v>
      </c>
      <c r="BB96" s="13">
        <v>19.5</v>
      </c>
      <c r="BC96" s="13">
        <v>1335.3</v>
      </c>
      <c r="BD96" s="13">
        <v>1951.6</v>
      </c>
      <c r="BE96" s="13">
        <v>1089.5999999999999</v>
      </c>
      <c r="BF96" s="13">
        <v>1305.9000000000001</v>
      </c>
      <c r="BG96" s="13">
        <v>1234.4000000000001</v>
      </c>
      <c r="BH96" s="13">
        <v>1540</v>
      </c>
    </row>
    <row r="97" spans="1:61">
      <c r="A97" t="s">
        <v>229</v>
      </c>
      <c r="B97" t="s">
        <v>230</v>
      </c>
      <c r="C97" s="13">
        <v>9.8000000000000007</v>
      </c>
      <c r="D97" s="13">
        <v>13.4</v>
      </c>
      <c r="E97" s="13">
        <v>10.3</v>
      </c>
      <c r="F97" s="13">
        <v>6.8</v>
      </c>
      <c r="G97" s="13">
        <v>15</v>
      </c>
      <c r="H97" s="13">
        <v>13.4</v>
      </c>
      <c r="I97" s="13">
        <v>33.700000000000003</v>
      </c>
      <c r="J97" s="13">
        <v>26.8</v>
      </c>
      <c r="K97" s="13">
        <v>76</v>
      </c>
      <c r="L97" s="13">
        <v>58.1</v>
      </c>
      <c r="M97" s="13">
        <v>36</v>
      </c>
      <c r="N97" s="13">
        <v>75.099999999999994</v>
      </c>
      <c r="O97" s="13">
        <v>127.2</v>
      </c>
      <c r="P97" s="13">
        <v>142.6</v>
      </c>
      <c r="Q97" s="13">
        <v>14.1</v>
      </c>
      <c r="R97" s="13">
        <v>128.80000000000001</v>
      </c>
      <c r="S97" s="13">
        <v>150.1</v>
      </c>
      <c r="T97" s="13">
        <v>264.89999999999998</v>
      </c>
      <c r="U97" s="13">
        <v>290.3</v>
      </c>
      <c r="V97" s="13">
        <v>377</v>
      </c>
      <c r="W97" s="13">
        <v>337.2</v>
      </c>
      <c r="X97" s="13">
        <v>344.2</v>
      </c>
      <c r="Y97" s="13">
        <v>149.9</v>
      </c>
      <c r="Z97" s="13">
        <v>111.6</v>
      </c>
      <c r="AA97" s="13">
        <v>466.3</v>
      </c>
      <c r="AB97" s="13">
        <v>513.79999999999995</v>
      </c>
      <c r="AC97" s="13">
        <v>370.2</v>
      </c>
      <c r="AD97" s="13">
        <v>353.8</v>
      </c>
      <c r="AE97" s="13">
        <v>441.2</v>
      </c>
      <c r="AF97" s="13">
        <v>449.2</v>
      </c>
      <c r="AG97" s="13">
        <v>59</v>
      </c>
      <c r="AH97" s="13">
        <v>37.6</v>
      </c>
      <c r="AI97" s="13">
        <v>125.1</v>
      </c>
      <c r="AJ97" s="13">
        <v>130</v>
      </c>
      <c r="AK97" s="13">
        <v>156.6</v>
      </c>
      <c r="AL97" s="13">
        <v>155.19999999999999</v>
      </c>
      <c r="AM97" s="13">
        <v>221.3</v>
      </c>
      <c r="AN97" s="13">
        <v>424</v>
      </c>
      <c r="AO97" s="13">
        <v>734</v>
      </c>
      <c r="AP97" s="13">
        <v>789.3</v>
      </c>
      <c r="AQ97" s="13">
        <v>1468.6</v>
      </c>
      <c r="AR97" s="13">
        <v>1093.4000000000001</v>
      </c>
      <c r="AS97" s="13">
        <v>1126.8</v>
      </c>
      <c r="AT97" s="13">
        <v>1390.1</v>
      </c>
      <c r="AU97" s="13">
        <v>2500.9</v>
      </c>
      <c r="AV97" s="13">
        <v>2971.1</v>
      </c>
      <c r="AW97" s="13">
        <v>288</v>
      </c>
      <c r="AX97" s="13">
        <v>-2055.3000000000002</v>
      </c>
      <c r="AY97" s="13">
        <v>-3899.4</v>
      </c>
      <c r="AZ97" s="13">
        <v>-965.9</v>
      </c>
      <c r="BA97" s="13">
        <v>-475.9</v>
      </c>
      <c r="BB97" s="13">
        <v>-2.9</v>
      </c>
      <c r="BC97" s="13">
        <v>1376.2</v>
      </c>
      <c r="BD97" s="13">
        <v>2041.6</v>
      </c>
      <c r="BE97" s="13">
        <v>1192</v>
      </c>
      <c r="BF97" s="13">
        <v>1369.1</v>
      </c>
      <c r="BG97" s="13">
        <v>1337.3</v>
      </c>
      <c r="BH97" s="13">
        <v>1571.5</v>
      </c>
    </row>
    <row r="98" spans="1:61">
      <c r="A98" t="s">
        <v>231</v>
      </c>
      <c r="B98" t="s">
        <v>232</v>
      </c>
      <c r="C98" s="13">
        <v>0</v>
      </c>
      <c r="D98" s="13">
        <v>-0.1</v>
      </c>
      <c r="E98" s="13">
        <v>-0.7</v>
      </c>
      <c r="F98" s="13">
        <v>0.9</v>
      </c>
      <c r="G98" s="13">
        <v>-1.2</v>
      </c>
      <c r="H98" s="13">
        <v>-3.5</v>
      </c>
      <c r="I98" s="13">
        <v>3.8</v>
      </c>
      <c r="J98" s="13">
        <v>6.4</v>
      </c>
      <c r="K98" s="13">
        <v>9.3000000000000007</v>
      </c>
      <c r="L98" s="13">
        <v>8.1999999999999993</v>
      </c>
      <c r="M98" s="13">
        <v>10.3</v>
      </c>
      <c r="N98" s="13">
        <v>3.8</v>
      </c>
      <c r="O98" s="13">
        <v>5.5</v>
      </c>
      <c r="P98" s="13">
        <v>12.5</v>
      </c>
      <c r="Q98" s="13">
        <v>50.2</v>
      </c>
      <c r="R98" s="13">
        <v>31.7</v>
      </c>
      <c r="S98" s="13">
        <v>25.1</v>
      </c>
      <c r="T98" s="13">
        <v>29.5</v>
      </c>
      <c r="U98" s="13">
        <v>46.2</v>
      </c>
      <c r="V98" s="13">
        <v>62.2</v>
      </c>
      <c r="W98" s="13">
        <v>77.5</v>
      </c>
      <c r="X98" s="13">
        <v>50.9</v>
      </c>
      <c r="Y98" s="13">
        <v>23.5</v>
      </c>
      <c r="Z98" s="13">
        <v>21</v>
      </c>
      <c r="AA98" s="13">
        <v>14.5</v>
      </c>
      <c r="AB98" s="13">
        <v>14.2</v>
      </c>
      <c r="AC98" s="13">
        <v>36.6</v>
      </c>
      <c r="AD98" s="13">
        <v>29.5</v>
      </c>
      <c r="AE98" s="13">
        <v>43.6</v>
      </c>
      <c r="AF98" s="13">
        <v>29</v>
      </c>
      <c r="AG98" s="13">
        <v>35.5</v>
      </c>
      <c r="AH98" s="13">
        <v>38.9</v>
      </c>
      <c r="AI98" s="13">
        <v>19.600000000000001</v>
      </c>
      <c r="AJ98" s="13">
        <v>35</v>
      </c>
      <c r="AK98" s="13">
        <v>28.3</v>
      </c>
      <c r="AL98" s="13">
        <v>10.6</v>
      </c>
      <c r="AM98" s="13">
        <v>-11.6</v>
      </c>
      <c r="AN98" s="13">
        <v>-37.5</v>
      </c>
      <c r="AO98" s="13">
        <v>-51.8</v>
      </c>
      <c r="AP98" s="13">
        <v>-56.1</v>
      </c>
      <c r="AQ98" s="13">
        <v>-36</v>
      </c>
      <c r="AR98" s="13">
        <v>-68.099999999999994</v>
      </c>
      <c r="AS98" s="13">
        <v>-75.599999999999994</v>
      </c>
      <c r="AT98" s="13">
        <v>-88</v>
      </c>
      <c r="AU98" s="13">
        <v>-34.5</v>
      </c>
      <c r="AV98" s="13">
        <v>-44.1</v>
      </c>
      <c r="AW98" s="13">
        <v>-46.9</v>
      </c>
      <c r="AX98" s="13">
        <v>-55.6</v>
      </c>
      <c r="AY98" s="13">
        <v>-32</v>
      </c>
      <c r="AZ98" s="13">
        <v>-40.799999999999997</v>
      </c>
      <c r="BA98" s="13">
        <v>-88.3</v>
      </c>
      <c r="BB98" s="13">
        <v>17.7</v>
      </c>
      <c r="BC98" s="13">
        <v>-41.5</v>
      </c>
      <c r="BD98" s="13">
        <v>-93.4</v>
      </c>
      <c r="BE98" s="13">
        <v>-102.2</v>
      </c>
      <c r="BF98" s="13">
        <v>-64.599999999999994</v>
      </c>
      <c r="BG98" s="13">
        <v>-102.3</v>
      </c>
      <c r="BH98" s="13">
        <v>-46</v>
      </c>
    </row>
    <row r="99" spans="1:61">
      <c r="A99" t="s">
        <v>233</v>
      </c>
      <c r="B99" t="s">
        <v>234</v>
      </c>
      <c r="C99" s="13">
        <v>0</v>
      </c>
      <c r="D99" s="13">
        <v>0</v>
      </c>
      <c r="E99" s="13">
        <v>0</v>
      </c>
      <c r="F99" s="13">
        <v>0</v>
      </c>
      <c r="G99" s="13">
        <v>0</v>
      </c>
      <c r="H99" s="13">
        <v>0</v>
      </c>
      <c r="I99" s="13">
        <v>0.1</v>
      </c>
      <c r="J99" s="13">
        <v>0.1</v>
      </c>
      <c r="K99" s="13">
        <v>0.2</v>
      </c>
      <c r="L99" s="13">
        <v>0.2</v>
      </c>
      <c r="M99" s="13">
        <v>0.2</v>
      </c>
      <c r="N99" s="13">
        <v>0.1</v>
      </c>
      <c r="O99" s="13">
        <v>-0.1</v>
      </c>
      <c r="P99" s="13">
        <v>0.2</v>
      </c>
      <c r="Q99" s="13">
        <v>1.7</v>
      </c>
      <c r="R99" s="13">
        <v>1.1000000000000001</v>
      </c>
      <c r="S99" s="13">
        <v>0.7</v>
      </c>
      <c r="T99" s="13">
        <v>0.6</v>
      </c>
      <c r="U99" s="13">
        <v>1.4</v>
      </c>
      <c r="V99" s="13">
        <v>1.9</v>
      </c>
      <c r="W99" s="13">
        <v>3.1</v>
      </c>
      <c r="X99" s="13">
        <v>2.4</v>
      </c>
      <c r="Y99" s="13">
        <v>1.1000000000000001</v>
      </c>
      <c r="Z99" s="13">
        <v>0.5</v>
      </c>
      <c r="AA99" s="13">
        <v>0.3</v>
      </c>
      <c r="AB99" s="13">
        <v>0.3</v>
      </c>
      <c r="AC99" s="13">
        <v>1.4</v>
      </c>
      <c r="AD99" s="13">
        <v>1.1000000000000001</v>
      </c>
      <c r="AE99" s="13">
        <v>1</v>
      </c>
      <c r="AF99" s="13">
        <v>0.9</v>
      </c>
      <c r="AG99" s="13">
        <v>1.3</v>
      </c>
      <c r="AH99" s="13">
        <v>-0.1</v>
      </c>
      <c r="AI99" s="13">
        <v>0.3</v>
      </c>
      <c r="AJ99" s="13">
        <v>-0.3</v>
      </c>
      <c r="AK99" s="13">
        <v>-0.2</v>
      </c>
      <c r="AL99" s="13">
        <v>-0.5</v>
      </c>
      <c r="AM99" s="13">
        <v>-2</v>
      </c>
      <c r="AN99" s="13">
        <v>-3.1</v>
      </c>
      <c r="AO99" s="13">
        <v>-3.8</v>
      </c>
      <c r="AP99" s="13">
        <v>-3.3</v>
      </c>
      <c r="AQ99" s="13">
        <v>-2.6</v>
      </c>
      <c r="AR99" s="13">
        <v>-2.9</v>
      </c>
      <c r="AS99" s="13">
        <v>-1.9</v>
      </c>
      <c r="AT99" s="13">
        <v>-1.7</v>
      </c>
      <c r="AU99" s="13">
        <v>-2</v>
      </c>
      <c r="AV99" s="13">
        <v>-2.6</v>
      </c>
      <c r="AW99" s="13">
        <v>-0.6</v>
      </c>
      <c r="AX99" s="13">
        <v>-3.1</v>
      </c>
      <c r="AY99" s="13">
        <v>-1.3</v>
      </c>
      <c r="AZ99" s="13">
        <v>-4.7</v>
      </c>
      <c r="BA99" s="13">
        <v>-2.4</v>
      </c>
      <c r="BB99" s="13">
        <v>2.5</v>
      </c>
      <c r="BC99" s="13">
        <v>-0.7</v>
      </c>
      <c r="BD99" s="13">
        <v>0.3</v>
      </c>
      <c r="BE99" s="13">
        <v>-1.5</v>
      </c>
      <c r="BF99" s="13">
        <v>0.6</v>
      </c>
      <c r="BG99" s="13">
        <v>0.3</v>
      </c>
      <c r="BH99" s="13">
        <v>8.1999999999999993</v>
      </c>
    </row>
    <row r="100" spans="1:61">
      <c r="A100" t="s">
        <v>235</v>
      </c>
      <c r="B100" t="s">
        <v>236</v>
      </c>
      <c r="C100" s="13">
        <v>0</v>
      </c>
      <c r="D100" s="13">
        <v>0</v>
      </c>
      <c r="E100" s="13">
        <v>0</v>
      </c>
      <c r="F100" s="13">
        <v>0</v>
      </c>
      <c r="G100" s="13">
        <v>0</v>
      </c>
      <c r="H100" s="13">
        <v>0</v>
      </c>
      <c r="I100" s="13">
        <v>0</v>
      </c>
      <c r="J100" s="13">
        <v>0</v>
      </c>
      <c r="K100" s="13">
        <v>0.1</v>
      </c>
      <c r="L100" s="13">
        <v>0.1</v>
      </c>
      <c r="M100" s="13">
        <v>0.1</v>
      </c>
      <c r="N100" s="13">
        <v>0.1</v>
      </c>
      <c r="O100" s="13">
        <v>0.1</v>
      </c>
      <c r="P100" s="13">
        <v>0.3</v>
      </c>
      <c r="Q100" s="13">
        <v>0.4</v>
      </c>
      <c r="R100" s="13">
        <v>0.2</v>
      </c>
      <c r="S100" s="13">
        <v>0.2</v>
      </c>
      <c r="T100" s="13">
        <v>0.2</v>
      </c>
      <c r="U100" s="13">
        <v>0.4</v>
      </c>
      <c r="V100" s="13">
        <v>0.6</v>
      </c>
      <c r="W100" s="13">
        <v>0.8</v>
      </c>
      <c r="X100" s="13">
        <v>0.8</v>
      </c>
      <c r="Y100" s="13">
        <v>0.5</v>
      </c>
      <c r="Z100" s="13">
        <v>0.5</v>
      </c>
      <c r="AA100" s="13">
        <v>0.3</v>
      </c>
      <c r="AB100" s="13">
        <v>0.1</v>
      </c>
      <c r="AC100" s="13">
        <v>0</v>
      </c>
      <c r="AD100" s="13">
        <v>0.5</v>
      </c>
      <c r="AE100" s="13">
        <v>0.6</v>
      </c>
      <c r="AF100" s="13">
        <v>0.4</v>
      </c>
      <c r="AG100" s="13">
        <v>0.3</v>
      </c>
      <c r="AH100" s="13">
        <v>0.3</v>
      </c>
      <c r="AI100" s="13">
        <v>0.2</v>
      </c>
      <c r="AJ100" s="13">
        <v>0.1</v>
      </c>
      <c r="AK100" s="13">
        <v>0.7</v>
      </c>
      <c r="AL100" s="13">
        <v>0.5</v>
      </c>
      <c r="AM100" s="13">
        <v>-0.2</v>
      </c>
      <c r="AN100" s="13">
        <v>0</v>
      </c>
      <c r="AO100" s="13">
        <v>0.1</v>
      </c>
      <c r="AP100" s="13">
        <v>0.6</v>
      </c>
      <c r="AQ100" s="13">
        <v>0.5</v>
      </c>
      <c r="AR100" s="13">
        <v>-1.7</v>
      </c>
      <c r="AS100" s="13">
        <v>-1</v>
      </c>
      <c r="AT100" s="13">
        <v>0.5</v>
      </c>
      <c r="AU100" s="13">
        <v>-1.1000000000000001</v>
      </c>
      <c r="AV100" s="13">
        <v>-0.1</v>
      </c>
      <c r="AW100" s="13">
        <v>-0.8</v>
      </c>
      <c r="AX100" s="13">
        <v>-0.3</v>
      </c>
      <c r="AY100" s="13">
        <v>-1.2</v>
      </c>
      <c r="AZ100" s="13">
        <v>-2</v>
      </c>
      <c r="BA100" s="13">
        <v>-0.4</v>
      </c>
      <c r="BB100" s="13">
        <v>2.2000000000000002</v>
      </c>
      <c r="BC100" s="13">
        <v>1.2</v>
      </c>
      <c r="BD100" s="13">
        <v>3.1</v>
      </c>
      <c r="BE100" s="13">
        <v>1.2</v>
      </c>
      <c r="BF100" s="13">
        <v>0.8</v>
      </c>
      <c r="BG100" s="13">
        <v>-0.9</v>
      </c>
      <c r="BH100" s="13">
        <v>6.3</v>
      </c>
    </row>
    <row r="101" spans="1:61">
      <c r="A101" t="s">
        <v>237</v>
      </c>
      <c r="B101" s="1" t="s">
        <v>238</v>
      </c>
      <c r="C101" s="13">
        <v>12.9</v>
      </c>
      <c r="D101" s="13">
        <v>102.1</v>
      </c>
      <c r="E101" s="13">
        <v>4.8</v>
      </c>
      <c r="F101" s="13">
        <v>49.3</v>
      </c>
      <c r="G101" s="13">
        <v>97.3</v>
      </c>
      <c r="H101" s="13">
        <v>105</v>
      </c>
      <c r="I101" s="13">
        <v>-37.299999999999997</v>
      </c>
      <c r="J101" s="13">
        <v>175</v>
      </c>
      <c r="K101" s="13">
        <v>192.8</v>
      </c>
      <c r="L101" s="13">
        <v>-112.6</v>
      </c>
      <c r="M101" s="13">
        <v>20.6</v>
      </c>
      <c r="N101" s="13">
        <v>175.9</v>
      </c>
      <c r="O101" s="13">
        <v>282.5</v>
      </c>
      <c r="P101" s="13">
        <v>-98.7</v>
      </c>
      <c r="Q101" s="13">
        <v>-125</v>
      </c>
      <c r="R101" s="13">
        <v>275.10000000000002</v>
      </c>
      <c r="S101" s="13">
        <v>295.2</v>
      </c>
      <c r="T101" s="13">
        <v>71.099999999999994</v>
      </c>
      <c r="U101" s="13">
        <v>270.5</v>
      </c>
      <c r="V101" s="13">
        <v>462.5</v>
      </c>
      <c r="W101" s="13">
        <v>567.5</v>
      </c>
      <c r="X101" s="13">
        <v>73.599999999999994</v>
      </c>
      <c r="Y101" s="13">
        <v>223.5</v>
      </c>
      <c r="Z101" s="13">
        <v>296.5</v>
      </c>
      <c r="AA101" s="13">
        <v>72.3</v>
      </c>
      <c r="AB101" s="13">
        <v>523.5</v>
      </c>
      <c r="AC101" s="13">
        <v>527.29999999999995</v>
      </c>
      <c r="AD101" s="13">
        <v>250</v>
      </c>
      <c r="AE101" s="13">
        <v>609.9</v>
      </c>
      <c r="AF101" s="13">
        <v>791.2</v>
      </c>
      <c r="AG101" s="13">
        <v>-142.9</v>
      </c>
      <c r="AH101" s="13">
        <v>920.8</v>
      </c>
      <c r="AI101" s="13">
        <v>307.89999999999998</v>
      </c>
      <c r="AJ101" s="13">
        <v>708.9</v>
      </c>
      <c r="AK101" s="13">
        <v>84.5</v>
      </c>
      <c r="AL101" s="13">
        <v>1776.7</v>
      </c>
      <c r="AM101" s="13">
        <v>890.1</v>
      </c>
      <c r="AN101" s="13">
        <v>2538.4</v>
      </c>
      <c r="AO101" s="13">
        <v>2373.4</v>
      </c>
      <c r="AP101" s="13">
        <v>3306.1</v>
      </c>
      <c r="AQ101" s="13">
        <v>-1038.8</v>
      </c>
      <c r="AR101" s="13">
        <v>-1068.7</v>
      </c>
      <c r="AS101" s="13">
        <v>-1962.5</v>
      </c>
      <c r="AT101" s="13">
        <v>3237.5</v>
      </c>
      <c r="AU101" s="13">
        <v>2667.1</v>
      </c>
      <c r="AV101" s="13">
        <v>2484.1</v>
      </c>
      <c r="AW101" s="13">
        <v>3409.1</v>
      </c>
      <c r="AX101" s="13">
        <v>1130</v>
      </c>
      <c r="AY101" s="13">
        <v>-8343</v>
      </c>
      <c r="AZ101" s="13">
        <v>2090.1</v>
      </c>
      <c r="BA101" s="13">
        <v>2865.7</v>
      </c>
      <c r="BB101" s="13">
        <v>-147.1</v>
      </c>
      <c r="BC101" s="13">
        <v>3245.9</v>
      </c>
      <c r="BD101" s="13">
        <v>5576</v>
      </c>
      <c r="BE101" s="13">
        <v>2830.5</v>
      </c>
      <c r="BF101" s="13">
        <v>-89.6</v>
      </c>
      <c r="BG101" s="13">
        <v>2860.2</v>
      </c>
      <c r="BH101" s="13">
        <v>5083.2</v>
      </c>
    </row>
    <row r="102" spans="1:61">
      <c r="A102" t="s">
        <v>239</v>
      </c>
      <c r="B102" t="s">
        <v>173</v>
      </c>
      <c r="C102" s="13">
        <v>3.9</v>
      </c>
      <c r="D102" s="13">
        <v>83</v>
      </c>
      <c r="E102" s="13">
        <v>-5.4</v>
      </c>
      <c r="F102" s="13">
        <v>45.9</v>
      </c>
      <c r="G102" s="13">
        <v>81.2</v>
      </c>
      <c r="H102" s="13">
        <v>82.5</v>
      </c>
      <c r="I102" s="13">
        <v>-58</v>
      </c>
      <c r="J102" s="13">
        <v>147.5</v>
      </c>
      <c r="K102" s="13">
        <v>153</v>
      </c>
      <c r="L102" s="13">
        <v>-130.80000000000001</v>
      </c>
      <c r="M102" s="13">
        <v>-12.8</v>
      </c>
      <c r="N102" s="13">
        <v>99.5</v>
      </c>
      <c r="O102" s="13">
        <v>188</v>
      </c>
      <c r="P102" s="13">
        <v>-223.8</v>
      </c>
      <c r="Q102" s="13">
        <v>-247.6</v>
      </c>
      <c r="R102" s="13">
        <v>144.1</v>
      </c>
      <c r="S102" s="13">
        <v>142.4</v>
      </c>
      <c r="T102" s="13">
        <v>-94</v>
      </c>
      <c r="U102" s="13">
        <v>19.3</v>
      </c>
      <c r="V102" s="13">
        <v>150.19999999999999</v>
      </c>
      <c r="W102" s="13">
        <v>260.89999999999998</v>
      </c>
      <c r="X102" s="13">
        <v>-63.4</v>
      </c>
      <c r="Y102" s="13">
        <v>98.4</v>
      </c>
      <c r="Z102" s="13">
        <v>150.4</v>
      </c>
      <c r="AA102" s="13">
        <v>-5</v>
      </c>
      <c r="AB102" s="13">
        <v>344.5</v>
      </c>
      <c r="AC102" s="13">
        <v>391.3</v>
      </c>
      <c r="AD102" s="13">
        <v>108</v>
      </c>
      <c r="AE102" s="13">
        <v>410.9</v>
      </c>
      <c r="AF102" s="13">
        <v>514.9</v>
      </c>
      <c r="AG102" s="13">
        <v>-136.4</v>
      </c>
      <c r="AH102" s="13">
        <v>815.6</v>
      </c>
      <c r="AI102" s="13">
        <v>299.8</v>
      </c>
      <c r="AJ102" s="13">
        <v>461.3</v>
      </c>
      <c r="AK102" s="13">
        <v>-4.5999999999999996</v>
      </c>
      <c r="AL102" s="13">
        <v>1189.5</v>
      </c>
      <c r="AM102" s="13">
        <v>429.1</v>
      </c>
      <c r="AN102" s="13">
        <v>1590.6</v>
      </c>
      <c r="AO102" s="13">
        <v>1555.8</v>
      </c>
      <c r="AP102" s="13">
        <v>2187.8000000000002</v>
      </c>
      <c r="AQ102" s="13">
        <v>-1089.5999999999999</v>
      </c>
      <c r="AR102" s="13">
        <v>-660.8</v>
      </c>
      <c r="AS102" s="13">
        <v>-1545.5</v>
      </c>
      <c r="AT102" s="13">
        <v>1680.7</v>
      </c>
      <c r="AU102" s="13">
        <v>967.5</v>
      </c>
      <c r="AV102" s="13">
        <v>975.8</v>
      </c>
      <c r="AW102" s="13">
        <v>1975</v>
      </c>
      <c r="AX102" s="13">
        <v>742.5</v>
      </c>
      <c r="AY102" s="13">
        <v>-4028</v>
      </c>
      <c r="AZ102" s="13">
        <v>1615.5</v>
      </c>
      <c r="BA102" s="13">
        <v>1615.1</v>
      </c>
      <c r="BB102" s="13">
        <v>-176.5</v>
      </c>
      <c r="BC102" s="13">
        <v>1539.1</v>
      </c>
      <c r="BD102" s="13">
        <v>2977.5</v>
      </c>
      <c r="BE102" s="13">
        <v>1532.6</v>
      </c>
      <c r="BF102" s="13">
        <v>-335.6</v>
      </c>
      <c r="BG102" s="13">
        <v>1504.2</v>
      </c>
      <c r="BH102" s="13">
        <v>2563.9</v>
      </c>
    </row>
    <row r="103" spans="1:61">
      <c r="A103" t="s">
        <v>240</v>
      </c>
      <c r="B103" t="s">
        <v>175</v>
      </c>
      <c r="C103" s="13">
        <v>0.2</v>
      </c>
      <c r="D103" s="13">
        <v>4.2</v>
      </c>
      <c r="E103" s="13">
        <v>-2.8</v>
      </c>
      <c r="F103" s="13">
        <v>2.9</v>
      </c>
      <c r="G103" s="13">
        <v>2.7</v>
      </c>
      <c r="H103" s="13">
        <v>3.9</v>
      </c>
      <c r="I103" s="13">
        <v>-2.8</v>
      </c>
      <c r="J103" s="13">
        <v>8.1999999999999993</v>
      </c>
      <c r="K103" s="13">
        <v>4.4000000000000004</v>
      </c>
      <c r="L103" s="13">
        <v>-6.6</v>
      </c>
      <c r="M103" s="13">
        <v>-2.1</v>
      </c>
      <c r="N103" s="13">
        <v>8.1999999999999993</v>
      </c>
      <c r="O103" s="13">
        <v>4.8</v>
      </c>
      <c r="P103" s="13">
        <v>-10.5</v>
      </c>
      <c r="Q103" s="13">
        <v>-10.5</v>
      </c>
      <c r="R103" s="13">
        <v>7.6</v>
      </c>
      <c r="S103" s="13">
        <v>5.6</v>
      </c>
      <c r="T103" s="13">
        <v>-1.5</v>
      </c>
      <c r="U103" s="13">
        <v>1</v>
      </c>
      <c r="V103" s="13">
        <v>5.9</v>
      </c>
      <c r="W103" s="13">
        <v>7.9</v>
      </c>
      <c r="X103" s="13">
        <v>-3.9</v>
      </c>
      <c r="Y103" s="13">
        <v>9</v>
      </c>
      <c r="Z103" s="13">
        <v>10.199999999999999</v>
      </c>
      <c r="AA103" s="13">
        <v>1.6</v>
      </c>
      <c r="AB103" s="13">
        <v>37.799999999999997</v>
      </c>
      <c r="AC103" s="13">
        <v>26.2</v>
      </c>
      <c r="AD103" s="13">
        <v>-24.1</v>
      </c>
      <c r="AE103" s="13">
        <v>17.600000000000001</v>
      </c>
      <c r="AF103" s="13">
        <v>43</v>
      </c>
      <c r="AG103" s="13">
        <v>-24.6</v>
      </c>
      <c r="AH103" s="13">
        <v>76.400000000000006</v>
      </c>
      <c r="AI103" s="13">
        <v>27.3</v>
      </c>
      <c r="AJ103" s="13">
        <v>93.4</v>
      </c>
      <c r="AK103" s="13">
        <v>-76.400000000000006</v>
      </c>
      <c r="AL103" s="13">
        <v>162.4</v>
      </c>
      <c r="AM103" s="13">
        <v>137.19999999999999</v>
      </c>
      <c r="AN103" s="13">
        <v>187.5</v>
      </c>
      <c r="AO103" s="13">
        <v>232.2</v>
      </c>
      <c r="AP103" s="13">
        <v>340.9</v>
      </c>
      <c r="AQ103" s="13">
        <v>-262.3</v>
      </c>
      <c r="AR103" s="13">
        <v>-226.1</v>
      </c>
      <c r="AS103" s="13">
        <v>-427.6</v>
      </c>
      <c r="AT103" s="13">
        <v>475</v>
      </c>
      <c r="AU103" s="13">
        <v>301.60000000000002</v>
      </c>
      <c r="AV103" s="13">
        <v>24.5</v>
      </c>
      <c r="AW103" s="13">
        <v>407.2</v>
      </c>
      <c r="AX103" s="13">
        <v>226.1</v>
      </c>
      <c r="AY103" s="13">
        <v>-1491</v>
      </c>
      <c r="AZ103" s="13">
        <v>719</v>
      </c>
      <c r="BA103" s="13">
        <v>406.8</v>
      </c>
      <c r="BB103" s="13">
        <v>-146.69999999999999</v>
      </c>
      <c r="BC103" s="13">
        <v>516.29999999999995</v>
      </c>
      <c r="BD103" s="13">
        <v>782.2</v>
      </c>
      <c r="BE103" s="13">
        <v>237.8</v>
      </c>
      <c r="BF103" s="13">
        <v>-194.5</v>
      </c>
      <c r="BG103" s="13">
        <v>340.6</v>
      </c>
      <c r="BH103" s="13">
        <v>1036.2</v>
      </c>
    </row>
    <row r="104" spans="1:61">
      <c r="A104" t="s">
        <v>241</v>
      </c>
      <c r="B104" t="s">
        <v>179</v>
      </c>
      <c r="C104" s="13">
        <v>10.8</v>
      </c>
      <c r="D104" s="13">
        <v>17</v>
      </c>
      <c r="E104" s="13">
        <v>16.5</v>
      </c>
      <c r="F104" s="13">
        <v>3.4</v>
      </c>
      <c r="G104" s="13">
        <v>17.3</v>
      </c>
      <c r="H104" s="13">
        <v>23.1</v>
      </c>
      <c r="I104" s="13">
        <v>30</v>
      </c>
      <c r="J104" s="13">
        <v>23.7</v>
      </c>
      <c r="K104" s="13">
        <v>41.9</v>
      </c>
      <c r="L104" s="13">
        <v>34.799999999999997</v>
      </c>
      <c r="M104" s="13">
        <v>31.7</v>
      </c>
      <c r="N104" s="13">
        <v>64.5</v>
      </c>
      <c r="O104" s="13">
        <v>86.4</v>
      </c>
      <c r="P104" s="13">
        <v>141.9</v>
      </c>
      <c r="Q104" s="13">
        <v>140</v>
      </c>
      <c r="R104" s="13">
        <v>110.7</v>
      </c>
      <c r="S104" s="13">
        <v>142.69999999999999</v>
      </c>
      <c r="T104" s="13">
        <v>171.7</v>
      </c>
      <c r="U104" s="13">
        <v>246.2</v>
      </c>
      <c r="V104" s="13">
        <v>297.3</v>
      </c>
      <c r="W104" s="13">
        <v>287.2</v>
      </c>
      <c r="X104" s="13">
        <v>149.5</v>
      </c>
      <c r="Y104" s="13">
        <v>99.4</v>
      </c>
      <c r="Z104" s="13">
        <v>111</v>
      </c>
      <c r="AA104" s="13">
        <v>58.7</v>
      </c>
      <c r="AB104" s="13">
        <v>84.2</v>
      </c>
      <c r="AC104" s="13">
        <v>105</v>
      </c>
      <c r="AD104" s="13">
        <v>141.1</v>
      </c>
      <c r="AE104" s="13">
        <v>176</v>
      </c>
      <c r="AF104" s="13">
        <v>156.4</v>
      </c>
      <c r="AG104" s="13">
        <v>35.1</v>
      </c>
      <c r="AH104" s="13">
        <v>-68.3</v>
      </c>
      <c r="AI104" s="13">
        <v>-44.1</v>
      </c>
      <c r="AJ104" s="13">
        <v>94.9</v>
      </c>
      <c r="AK104" s="13">
        <v>168.1</v>
      </c>
      <c r="AL104" s="13">
        <v>155.80000000000001</v>
      </c>
      <c r="AM104" s="13">
        <v>130.30000000000001</v>
      </c>
      <c r="AN104" s="13">
        <v>393.5</v>
      </c>
      <c r="AO104" s="13">
        <v>288.2</v>
      </c>
      <c r="AP104" s="13">
        <v>325.3</v>
      </c>
      <c r="AQ104" s="13">
        <v>469.3</v>
      </c>
      <c r="AR104" s="13">
        <v>226.4</v>
      </c>
      <c r="AS104" s="13">
        <v>380.8</v>
      </c>
      <c r="AT104" s="13">
        <v>512.9</v>
      </c>
      <c r="AU104" s="13">
        <v>1140.2</v>
      </c>
      <c r="AV104" s="13">
        <v>1176</v>
      </c>
      <c r="AW104" s="13">
        <v>560</v>
      </c>
      <c r="AX104" s="13">
        <v>-78.099999999999994</v>
      </c>
      <c r="AY104" s="13">
        <v>-1177.0999999999999</v>
      </c>
      <c r="AZ104" s="13">
        <v>-1019.2</v>
      </c>
      <c r="BA104" s="13">
        <v>366.3</v>
      </c>
      <c r="BB104" s="13">
        <v>269.10000000000002</v>
      </c>
      <c r="BC104" s="13">
        <v>639.6</v>
      </c>
      <c r="BD104" s="13">
        <v>856.7</v>
      </c>
      <c r="BE104" s="13">
        <v>673.2</v>
      </c>
      <c r="BF104" s="13">
        <v>598.20000000000005</v>
      </c>
      <c r="BG104" s="13">
        <v>598.79999999999995</v>
      </c>
      <c r="BH104" s="13">
        <v>439.9</v>
      </c>
    </row>
    <row r="105" spans="1:61">
      <c r="A105" t="s">
        <v>242</v>
      </c>
      <c r="B105" t="s">
        <v>243</v>
      </c>
      <c r="C105" s="13">
        <v>0</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-0.3</v>
      </c>
      <c r="BA105" s="13">
        <v>-1</v>
      </c>
      <c r="BB105" s="13">
        <v>0.9</v>
      </c>
      <c r="BC105" s="13">
        <v>0</v>
      </c>
      <c r="BD105" s="13">
        <v>0</v>
      </c>
      <c r="BE105" s="13">
        <v>0</v>
      </c>
      <c r="BF105" s="13">
        <v>0</v>
      </c>
      <c r="BG105" s="13">
        <v>0</v>
      </c>
      <c r="BH105" s="13">
        <v>0</v>
      </c>
    </row>
    <row r="106" spans="1:61">
      <c r="A106" t="s">
        <v>244</v>
      </c>
      <c r="B106" t="s">
        <v>245</v>
      </c>
      <c r="C106" s="13">
        <v>-2</v>
      </c>
      <c r="D106" s="13">
        <v>-2</v>
      </c>
      <c r="E106" s="13">
        <v>-3.5</v>
      </c>
      <c r="F106" s="13">
        <v>-2.9</v>
      </c>
      <c r="G106" s="13">
        <v>-3.9</v>
      </c>
      <c r="H106" s="13">
        <v>-4.5</v>
      </c>
      <c r="I106" s="13">
        <v>-6.5</v>
      </c>
      <c r="J106" s="13">
        <v>-4.4000000000000004</v>
      </c>
      <c r="K106" s="13">
        <v>-6.5</v>
      </c>
      <c r="L106" s="13">
        <v>-10</v>
      </c>
      <c r="M106" s="13">
        <v>3.9</v>
      </c>
      <c r="N106" s="13">
        <v>3.7</v>
      </c>
      <c r="O106" s="13">
        <v>3.3</v>
      </c>
      <c r="P106" s="13">
        <v>-6.3</v>
      </c>
      <c r="Q106" s="13">
        <v>-6.8</v>
      </c>
      <c r="R106" s="13">
        <v>12.8</v>
      </c>
      <c r="S106" s="13">
        <v>4.5999999999999996</v>
      </c>
      <c r="T106" s="13">
        <v>-5.0999999999999996</v>
      </c>
      <c r="U106" s="13">
        <v>4</v>
      </c>
      <c r="V106" s="13">
        <v>9.1</v>
      </c>
      <c r="W106" s="13">
        <v>11.5</v>
      </c>
      <c r="X106" s="13">
        <v>-8.6</v>
      </c>
      <c r="Y106" s="13">
        <v>16.600000000000001</v>
      </c>
      <c r="Z106" s="13">
        <v>24.9</v>
      </c>
      <c r="AA106" s="13">
        <v>17</v>
      </c>
      <c r="AB106" s="13">
        <v>57</v>
      </c>
      <c r="AC106" s="13">
        <v>4.8</v>
      </c>
      <c r="AD106" s="13">
        <v>25.1</v>
      </c>
      <c r="AE106" s="13">
        <v>5.4</v>
      </c>
      <c r="AF106" s="13">
        <v>76.900000000000006</v>
      </c>
      <c r="AG106" s="13">
        <v>-17</v>
      </c>
      <c r="AH106" s="13">
        <v>97.1</v>
      </c>
      <c r="AI106" s="13">
        <v>24.9</v>
      </c>
      <c r="AJ106" s="13">
        <v>59.3</v>
      </c>
      <c r="AK106" s="13">
        <v>-2.6</v>
      </c>
      <c r="AL106" s="13">
        <v>269</v>
      </c>
      <c r="AM106" s="13">
        <v>193.4</v>
      </c>
      <c r="AN106" s="13">
        <v>366.8</v>
      </c>
      <c r="AO106" s="13">
        <v>297.2</v>
      </c>
      <c r="AP106" s="13">
        <v>452.1</v>
      </c>
      <c r="AQ106" s="13">
        <v>-156.19999999999999</v>
      </c>
      <c r="AR106" s="13">
        <v>-408.3</v>
      </c>
      <c r="AS106" s="13">
        <v>-370.2</v>
      </c>
      <c r="AT106" s="13">
        <v>568.9</v>
      </c>
      <c r="AU106" s="13">
        <v>257.7</v>
      </c>
      <c r="AV106" s="13">
        <v>307.89999999999998</v>
      </c>
      <c r="AW106" s="13">
        <v>466.9</v>
      </c>
      <c r="AX106" s="13">
        <v>239.5</v>
      </c>
      <c r="AY106" s="13">
        <v>-1647</v>
      </c>
      <c r="AZ106" s="13">
        <v>775.2</v>
      </c>
      <c r="BA106" s="13">
        <v>478.5</v>
      </c>
      <c r="BB106" s="13">
        <v>-93.8</v>
      </c>
      <c r="BC106" s="13">
        <v>550.9</v>
      </c>
      <c r="BD106" s="13">
        <v>959.7</v>
      </c>
      <c r="BE106" s="13">
        <v>386.9</v>
      </c>
      <c r="BF106" s="13">
        <v>-157.6</v>
      </c>
      <c r="BG106" s="13">
        <v>416.6</v>
      </c>
      <c r="BH106" s="13">
        <v>1043.3</v>
      </c>
    </row>
    <row r="107" spans="1:61">
      <c r="A107" t="s">
        <v>246</v>
      </c>
      <c r="B107" s="1" t="s">
        <v>247</v>
      </c>
      <c r="C107" s="13">
        <v>22.6</v>
      </c>
      <c r="D107" s="13">
        <v>115.4</v>
      </c>
      <c r="E107" s="13">
        <v>14.4</v>
      </c>
      <c r="F107" s="13">
        <v>56.9</v>
      </c>
      <c r="G107" s="13">
        <v>111</v>
      </c>
      <c r="H107" s="13">
        <v>114.9</v>
      </c>
      <c r="I107" s="13">
        <v>0.3</v>
      </c>
      <c r="J107" s="13">
        <v>208.3</v>
      </c>
      <c r="K107" s="13">
        <v>278.3</v>
      </c>
      <c r="L107" s="13">
        <v>-46.1</v>
      </c>
      <c r="M107" s="13">
        <v>67.2</v>
      </c>
      <c r="N107" s="13">
        <v>255</v>
      </c>
      <c r="O107" s="13">
        <v>415.3</v>
      </c>
      <c r="P107" s="13">
        <v>56.8</v>
      </c>
      <c r="Q107" s="13">
        <v>-58.5</v>
      </c>
      <c r="R107" s="13">
        <v>436.9</v>
      </c>
      <c r="S107" s="13">
        <v>471.3</v>
      </c>
      <c r="T107" s="13">
        <v>366.3</v>
      </c>
      <c r="U107" s="13">
        <v>608.79999999999995</v>
      </c>
      <c r="V107" s="13">
        <v>904.1</v>
      </c>
      <c r="W107" s="13">
        <v>986.1</v>
      </c>
      <c r="X107" s="13">
        <v>471.9</v>
      </c>
      <c r="Y107" s="13">
        <v>398.4</v>
      </c>
      <c r="Z107" s="13">
        <v>430.1</v>
      </c>
      <c r="AA107" s="13">
        <v>553.6</v>
      </c>
      <c r="AB107" s="13">
        <v>1051.9000000000001</v>
      </c>
      <c r="AC107" s="13">
        <v>935.6</v>
      </c>
      <c r="AD107" s="13">
        <v>634.9</v>
      </c>
      <c r="AE107" s="13">
        <v>1096.3</v>
      </c>
      <c r="AF107" s="13">
        <v>1270.7</v>
      </c>
      <c r="AG107" s="13">
        <v>-46.8</v>
      </c>
      <c r="AH107" s="13">
        <v>997.4</v>
      </c>
      <c r="AI107" s="13">
        <v>453.1</v>
      </c>
      <c r="AJ107" s="13">
        <v>873.8</v>
      </c>
      <c r="AK107" s="13">
        <v>270</v>
      </c>
      <c r="AL107" s="13">
        <v>1942.4</v>
      </c>
      <c r="AM107" s="13">
        <v>1097.5999999999999</v>
      </c>
      <c r="AN107" s="13">
        <v>2921.8</v>
      </c>
      <c r="AO107" s="13">
        <v>3051.9</v>
      </c>
      <c r="AP107" s="13">
        <v>4036.7</v>
      </c>
      <c r="AQ107" s="13">
        <v>391.7</v>
      </c>
      <c r="AR107" s="13">
        <v>-48</v>
      </c>
      <c r="AS107" s="13">
        <v>-914.3</v>
      </c>
      <c r="AT107" s="13">
        <v>4538.3</v>
      </c>
      <c r="AU107" s="13">
        <v>5130.3</v>
      </c>
      <c r="AV107" s="13">
        <v>5408.4</v>
      </c>
      <c r="AW107" s="13">
        <v>3648.7</v>
      </c>
      <c r="AX107" s="13">
        <v>-984.4</v>
      </c>
      <c r="AY107" s="13">
        <v>-12276.9</v>
      </c>
      <c r="AZ107" s="13">
        <v>1076.8</v>
      </c>
      <c r="BA107" s="13">
        <v>2298.6</v>
      </c>
      <c r="BB107" s="13">
        <v>-127.6</v>
      </c>
      <c r="BC107" s="13">
        <v>4581.2</v>
      </c>
      <c r="BD107" s="13">
        <v>7527.6</v>
      </c>
      <c r="BE107" s="13">
        <v>3920</v>
      </c>
      <c r="BF107" s="13">
        <v>1216.3</v>
      </c>
      <c r="BG107" s="13">
        <v>4094.7</v>
      </c>
      <c r="BH107" s="13">
        <v>6623.2</v>
      </c>
      <c r="BI107">
        <f>BH107/BH28</f>
        <v>0.45430039303376796</v>
      </c>
    </row>
    <row r="108" spans="1:61">
      <c r="A108" t="s">
        <v>5</v>
      </c>
      <c r="B108" s="1" t="s">
        <v>248</v>
      </c>
      <c r="C108" s="13" t="s">
        <v>5</v>
      </c>
      <c r="D108" s="13" t="s">
        <v>5</v>
      </c>
      <c r="E108" s="13" t="s">
        <v>5</v>
      </c>
      <c r="F108" s="13" t="s">
        <v>5</v>
      </c>
      <c r="G108" s="13" t="s">
        <v>5</v>
      </c>
      <c r="H108" s="13" t="s">
        <v>5</v>
      </c>
      <c r="I108" s="13" t="s">
        <v>5</v>
      </c>
      <c r="J108" s="13" t="s">
        <v>5</v>
      </c>
      <c r="K108" s="13" t="s">
        <v>5</v>
      </c>
      <c r="L108" s="13" t="s">
        <v>5</v>
      </c>
      <c r="M108" s="13" t="s">
        <v>5</v>
      </c>
      <c r="N108" s="13" t="s">
        <v>5</v>
      </c>
      <c r="O108" s="13" t="s">
        <v>5</v>
      </c>
      <c r="P108" s="13" t="s">
        <v>5</v>
      </c>
      <c r="Q108" s="13" t="s">
        <v>5</v>
      </c>
      <c r="R108" s="13" t="s">
        <v>5</v>
      </c>
      <c r="S108" s="13" t="s">
        <v>5</v>
      </c>
      <c r="T108" s="13" t="s">
        <v>5</v>
      </c>
      <c r="U108" s="13" t="s">
        <v>5</v>
      </c>
      <c r="V108" s="13" t="s">
        <v>5</v>
      </c>
      <c r="W108" s="13" t="s">
        <v>5</v>
      </c>
      <c r="X108" s="13" t="s">
        <v>5</v>
      </c>
      <c r="Y108" s="13" t="s">
        <v>5</v>
      </c>
      <c r="Z108" s="13" t="s">
        <v>5</v>
      </c>
      <c r="AA108" s="13" t="s">
        <v>5</v>
      </c>
      <c r="AB108" s="13" t="s">
        <v>5</v>
      </c>
      <c r="AC108" s="13" t="s">
        <v>5</v>
      </c>
      <c r="AD108" s="13" t="s">
        <v>5</v>
      </c>
      <c r="AE108" s="13" t="s">
        <v>5</v>
      </c>
      <c r="AF108" s="13" t="s">
        <v>5</v>
      </c>
      <c r="AG108" s="13" t="s">
        <v>5</v>
      </c>
      <c r="AH108" s="13" t="s">
        <v>5</v>
      </c>
      <c r="AI108" s="13" t="s">
        <v>5</v>
      </c>
      <c r="AJ108" s="13" t="s">
        <v>5</v>
      </c>
      <c r="AK108" s="13" t="s">
        <v>5</v>
      </c>
      <c r="AL108" s="13" t="s">
        <v>5</v>
      </c>
      <c r="AM108" s="13" t="s">
        <v>5</v>
      </c>
      <c r="AN108" s="13" t="s">
        <v>5</v>
      </c>
      <c r="AO108" s="13" t="s">
        <v>5</v>
      </c>
      <c r="AP108" s="13" t="s">
        <v>5</v>
      </c>
      <c r="AQ108" s="13" t="s">
        <v>5</v>
      </c>
      <c r="AR108" s="13" t="s">
        <v>5</v>
      </c>
      <c r="AS108" s="13" t="s">
        <v>5</v>
      </c>
      <c r="AT108" s="13" t="s">
        <v>5</v>
      </c>
      <c r="AU108" s="13" t="s">
        <v>5</v>
      </c>
      <c r="AV108" s="13" t="s">
        <v>5</v>
      </c>
      <c r="AW108" s="13" t="s">
        <v>5</v>
      </c>
      <c r="AX108" s="13" t="s">
        <v>5</v>
      </c>
      <c r="AY108" s="13" t="s">
        <v>5</v>
      </c>
      <c r="AZ108" s="13" t="s">
        <v>5</v>
      </c>
      <c r="BA108" s="13" t="s">
        <v>5</v>
      </c>
      <c r="BB108" s="13" t="s">
        <v>5</v>
      </c>
      <c r="BC108" s="13" t="s">
        <v>5</v>
      </c>
      <c r="BD108" s="13" t="s">
        <v>5</v>
      </c>
      <c r="BE108" s="13" t="s">
        <v>5</v>
      </c>
      <c r="BF108" s="13" t="s">
        <v>5</v>
      </c>
      <c r="BG108" s="13" t="s">
        <v>5</v>
      </c>
      <c r="BH108" s="13" t="s">
        <v>5</v>
      </c>
    </row>
    <row r="109" spans="1:61">
      <c r="A109" t="s">
        <v>249</v>
      </c>
      <c r="B109" s="1" t="s">
        <v>250</v>
      </c>
      <c r="C109" s="13">
        <v>72.599999999999994</v>
      </c>
      <c r="D109" s="13">
        <v>162.9</v>
      </c>
      <c r="E109" s="13">
        <v>58.5</v>
      </c>
      <c r="F109" s="13">
        <v>113.8</v>
      </c>
      <c r="G109" s="13">
        <v>180</v>
      </c>
      <c r="H109" s="13">
        <v>197.1</v>
      </c>
      <c r="I109" s="13">
        <v>97.4</v>
      </c>
      <c r="J109" s="13">
        <v>297.5</v>
      </c>
      <c r="K109" s="13">
        <v>389.2</v>
      </c>
      <c r="L109" s="13">
        <v>60.1</v>
      </c>
      <c r="M109" s="13">
        <v>208.3</v>
      </c>
      <c r="N109" s="13">
        <v>408.6</v>
      </c>
      <c r="O109" s="13">
        <v>582.4</v>
      </c>
      <c r="P109" s="13">
        <v>206.4</v>
      </c>
      <c r="Q109" s="13">
        <v>104.8</v>
      </c>
      <c r="R109" s="13">
        <v>640.70000000000005</v>
      </c>
      <c r="S109" s="13">
        <v>658.1</v>
      </c>
      <c r="T109" s="13">
        <v>578.6</v>
      </c>
      <c r="U109" s="13">
        <v>838.7</v>
      </c>
      <c r="V109" s="13">
        <v>1140.4000000000001</v>
      </c>
      <c r="W109" s="13">
        <v>1281.9000000000001</v>
      </c>
      <c r="X109" s="13">
        <v>857</v>
      </c>
      <c r="Y109" s="13">
        <v>799.2</v>
      </c>
      <c r="Z109" s="13">
        <v>880.3</v>
      </c>
      <c r="AA109" s="13">
        <v>1026.4000000000001</v>
      </c>
      <c r="AB109" s="13">
        <v>1376.4</v>
      </c>
      <c r="AC109" s="13">
        <v>1563</v>
      </c>
      <c r="AD109" s="13">
        <v>1212.5999999999999</v>
      </c>
      <c r="AE109" s="13">
        <v>1652.6</v>
      </c>
      <c r="AF109" s="13">
        <v>1763</v>
      </c>
      <c r="AG109" s="13">
        <v>554.5</v>
      </c>
      <c r="AH109" s="13">
        <v>1472.6</v>
      </c>
      <c r="AI109" s="13">
        <v>1031</v>
      </c>
      <c r="AJ109" s="13">
        <v>1385</v>
      </c>
      <c r="AK109" s="13">
        <v>929.8</v>
      </c>
      <c r="AL109" s="13">
        <v>2443.4</v>
      </c>
      <c r="AM109" s="13">
        <v>1735</v>
      </c>
      <c r="AN109" s="13">
        <v>3397.6</v>
      </c>
      <c r="AO109" s="13">
        <v>3804.6</v>
      </c>
      <c r="AP109" s="13">
        <v>4798.7</v>
      </c>
      <c r="AQ109" s="13">
        <v>610.4</v>
      </c>
      <c r="AR109" s="13">
        <v>470.8</v>
      </c>
      <c r="AS109" s="13">
        <v>-606.5</v>
      </c>
      <c r="AT109" s="13">
        <v>5401.7</v>
      </c>
      <c r="AU109" s="13">
        <v>6960.4</v>
      </c>
      <c r="AV109" s="13">
        <v>6133.9</v>
      </c>
      <c r="AW109" s="13">
        <v>4491.3999999999996</v>
      </c>
      <c r="AX109" s="13">
        <v>29.1</v>
      </c>
      <c r="AY109" s="13">
        <v>-10158.299999999999</v>
      </c>
      <c r="AZ109" s="13">
        <v>1795.9</v>
      </c>
      <c r="BA109" s="13">
        <v>3871.5</v>
      </c>
      <c r="BB109" s="13">
        <v>1052.9000000000001</v>
      </c>
      <c r="BC109" s="13">
        <v>5712.9</v>
      </c>
      <c r="BD109" s="13">
        <v>9659</v>
      </c>
      <c r="BE109" s="13">
        <v>4927.8</v>
      </c>
      <c r="BF109" s="13">
        <v>2985.7</v>
      </c>
      <c r="BG109" s="13">
        <v>5285.1</v>
      </c>
      <c r="BH109" s="13">
        <v>7162.3</v>
      </c>
    </row>
    <row r="110" spans="1:61" ht="13">
      <c r="A110" t="s">
        <v>5</v>
      </c>
      <c r="B110" s="18" t="s">
        <v>251</v>
      </c>
      <c r="C110" s="13" t="s">
        <v>5</v>
      </c>
      <c r="D110" s="13" t="s">
        <v>5</v>
      </c>
      <c r="E110" s="13" t="s">
        <v>5</v>
      </c>
      <c r="F110" s="13" t="s">
        <v>5</v>
      </c>
      <c r="G110" s="13" t="s">
        <v>5</v>
      </c>
      <c r="H110" s="13" t="s">
        <v>5</v>
      </c>
      <c r="I110" s="13" t="s">
        <v>5</v>
      </c>
      <c r="J110" s="13" t="s">
        <v>5</v>
      </c>
      <c r="K110" s="13" t="s">
        <v>5</v>
      </c>
      <c r="L110" s="13" t="s">
        <v>5</v>
      </c>
      <c r="M110" s="13" t="s">
        <v>5</v>
      </c>
      <c r="N110" s="13" t="s">
        <v>5</v>
      </c>
      <c r="O110" s="13" t="s">
        <v>5</v>
      </c>
      <c r="P110" s="13" t="s">
        <v>5</v>
      </c>
      <c r="Q110" s="13" t="s">
        <v>5</v>
      </c>
      <c r="R110" s="13" t="s">
        <v>5</v>
      </c>
      <c r="S110" s="13" t="s">
        <v>5</v>
      </c>
      <c r="T110" s="13" t="s">
        <v>5</v>
      </c>
      <c r="U110" s="13" t="s">
        <v>5</v>
      </c>
      <c r="V110" s="13" t="s">
        <v>5</v>
      </c>
      <c r="W110" s="13" t="s">
        <v>5</v>
      </c>
      <c r="X110" s="13" t="s">
        <v>5</v>
      </c>
      <c r="Y110" s="13" t="s">
        <v>5</v>
      </c>
      <c r="Z110" s="13" t="s">
        <v>5</v>
      </c>
      <c r="AA110" s="13" t="s">
        <v>5</v>
      </c>
      <c r="AB110" s="13" t="s">
        <v>5</v>
      </c>
      <c r="AC110" s="13" t="s">
        <v>5</v>
      </c>
      <c r="AD110" s="13" t="s">
        <v>5</v>
      </c>
      <c r="AE110" s="13" t="s">
        <v>5</v>
      </c>
      <c r="AF110" s="13" t="s">
        <v>5</v>
      </c>
      <c r="AG110" s="13" t="s">
        <v>5</v>
      </c>
      <c r="AH110" s="13" t="s">
        <v>5</v>
      </c>
      <c r="AI110" s="13" t="s">
        <v>5</v>
      </c>
      <c r="AJ110" s="13" t="s">
        <v>5</v>
      </c>
      <c r="AK110" s="13" t="s">
        <v>5</v>
      </c>
      <c r="AL110" s="13" t="s">
        <v>5</v>
      </c>
      <c r="AM110" s="13" t="s">
        <v>5</v>
      </c>
      <c r="AN110" s="13" t="s">
        <v>5</v>
      </c>
      <c r="AO110" s="13" t="s">
        <v>5</v>
      </c>
      <c r="AP110" s="13" t="s">
        <v>5</v>
      </c>
      <c r="AQ110" s="13" t="s">
        <v>5</v>
      </c>
      <c r="AR110" s="13" t="s">
        <v>5</v>
      </c>
      <c r="AS110" s="13" t="s">
        <v>5</v>
      </c>
      <c r="AT110" s="13" t="s">
        <v>5</v>
      </c>
      <c r="AU110" s="13" t="s">
        <v>5</v>
      </c>
      <c r="AV110" s="13" t="s">
        <v>5</v>
      </c>
      <c r="AW110" s="13" t="s">
        <v>5</v>
      </c>
      <c r="AX110" s="13" t="s">
        <v>5</v>
      </c>
      <c r="AY110" s="13" t="s">
        <v>5</v>
      </c>
      <c r="AZ110" s="13" t="s">
        <v>5</v>
      </c>
      <c r="BA110" s="13" t="s">
        <v>5</v>
      </c>
      <c r="BB110" s="13" t="s">
        <v>5</v>
      </c>
      <c r="BC110" s="13" t="s">
        <v>5</v>
      </c>
      <c r="BD110" s="13" t="s">
        <v>5</v>
      </c>
      <c r="BE110" s="13" t="s">
        <v>5</v>
      </c>
      <c r="BF110" s="13" t="s">
        <v>5</v>
      </c>
      <c r="BG110" s="13" t="s">
        <v>5</v>
      </c>
      <c r="BH110" s="13" t="s">
        <v>5</v>
      </c>
    </row>
    <row r="111" spans="1:61">
      <c r="A111" t="s">
        <v>252</v>
      </c>
      <c r="B111" s="1" t="s">
        <v>253</v>
      </c>
      <c r="C111" s="13">
        <v>2295.9</v>
      </c>
      <c r="D111" s="13">
        <v>2477.1999999999998</v>
      </c>
      <c r="E111" s="13">
        <v>2557.8000000000002</v>
      </c>
      <c r="F111" s="13">
        <v>2700.5</v>
      </c>
      <c r="G111" s="13">
        <v>2909.9</v>
      </c>
      <c r="H111" s="13">
        <v>3136.4</v>
      </c>
      <c r="I111" s="13">
        <v>3257.1</v>
      </c>
      <c r="J111" s="13">
        <v>3589.4</v>
      </c>
      <c r="K111" s="13">
        <v>4003.8</v>
      </c>
      <c r="L111" s="13">
        <v>4091.6</v>
      </c>
      <c r="M111" s="13">
        <v>4314.8</v>
      </c>
      <c r="N111" s="13">
        <v>4768.8</v>
      </c>
      <c r="O111" s="13">
        <v>5412.5</v>
      </c>
      <c r="P111" s="13">
        <v>5685.4</v>
      </c>
      <c r="Q111" s="13">
        <v>5846.1</v>
      </c>
      <c r="R111" s="13">
        <v>6542.8</v>
      </c>
      <c r="S111" s="13">
        <v>7290.1</v>
      </c>
      <c r="T111" s="13">
        <v>8000</v>
      </c>
      <c r="U111" s="13">
        <v>9001.4</v>
      </c>
      <c r="V111" s="13">
        <v>10309.5</v>
      </c>
      <c r="W111" s="13">
        <v>11717.4</v>
      </c>
      <c r="X111" s="13">
        <v>12684.5</v>
      </c>
      <c r="Y111" s="13">
        <v>13557.4</v>
      </c>
      <c r="Z111" s="13">
        <v>14601.5</v>
      </c>
      <c r="AA111" s="13">
        <v>15847.7</v>
      </c>
      <c r="AB111" s="13">
        <v>17578.3</v>
      </c>
      <c r="AC111" s="13">
        <v>19406.5</v>
      </c>
      <c r="AD111" s="13">
        <v>20843.099999999999</v>
      </c>
      <c r="AE111" s="13">
        <v>22781.1</v>
      </c>
      <c r="AF111" s="13">
        <v>24829.3</v>
      </c>
      <c r="AG111" s="13">
        <v>25654</v>
      </c>
      <c r="AH111" s="13">
        <v>27338.6</v>
      </c>
      <c r="AI111" s="13">
        <v>28577.1</v>
      </c>
      <c r="AJ111" s="13">
        <v>30235.3</v>
      </c>
      <c r="AK111" s="13">
        <v>31492.7</v>
      </c>
      <c r="AL111" s="13">
        <v>34270.400000000001</v>
      </c>
      <c r="AM111" s="13">
        <v>36367.800000000003</v>
      </c>
      <c r="AN111" s="13">
        <v>40119.4</v>
      </c>
      <c r="AO111" s="13">
        <v>44364.3</v>
      </c>
      <c r="AP111" s="13">
        <v>49720.7</v>
      </c>
      <c r="AQ111" s="13">
        <v>50928.4</v>
      </c>
      <c r="AR111" s="13">
        <v>52026.5</v>
      </c>
      <c r="AS111" s="13">
        <v>52200.1</v>
      </c>
      <c r="AT111" s="13">
        <v>58681.7</v>
      </c>
      <c r="AU111" s="13">
        <v>66812.600000000006</v>
      </c>
      <c r="AV111" s="13">
        <v>74131.899999999994</v>
      </c>
      <c r="AW111" s="13">
        <v>79921.100000000006</v>
      </c>
      <c r="AX111" s="13">
        <v>80887.199999999997</v>
      </c>
      <c r="AY111" s="13">
        <v>70628.800000000003</v>
      </c>
      <c r="AZ111" s="13">
        <v>72226.2</v>
      </c>
      <c r="BA111" s="13">
        <v>75834</v>
      </c>
      <c r="BB111" s="13">
        <v>76712.7</v>
      </c>
      <c r="BC111" s="13">
        <v>82496.100000000006</v>
      </c>
      <c r="BD111" s="13">
        <v>92304.7</v>
      </c>
      <c r="BE111" s="13">
        <v>97617.5</v>
      </c>
      <c r="BF111" s="13">
        <v>100881.5</v>
      </c>
      <c r="BG111" s="13">
        <v>106634.9</v>
      </c>
      <c r="BH111" s="13">
        <v>114395.3</v>
      </c>
    </row>
    <row r="112" spans="1:61">
      <c r="A112" t="s">
        <v>254</v>
      </c>
      <c r="B112" s="1" t="s">
        <v>228</v>
      </c>
      <c r="C112" s="13">
        <v>737.6</v>
      </c>
      <c r="D112" s="13">
        <v>769.6</v>
      </c>
      <c r="E112" s="13">
        <v>803.6</v>
      </c>
      <c r="F112" s="13">
        <v>839.2</v>
      </c>
      <c r="G112" s="13">
        <v>884.1</v>
      </c>
      <c r="H112" s="13">
        <v>930.9</v>
      </c>
      <c r="I112" s="13">
        <v>1006</v>
      </c>
      <c r="J112" s="13">
        <v>1074.4000000000001</v>
      </c>
      <c r="K112" s="13">
        <v>1200.8</v>
      </c>
      <c r="L112" s="13">
        <v>1308.5999999999999</v>
      </c>
      <c r="M112" s="13">
        <v>1390.7</v>
      </c>
      <c r="N112" s="13">
        <v>1517.9</v>
      </c>
      <c r="O112" s="13">
        <v>1714.2</v>
      </c>
      <c r="P112" s="13">
        <v>1943.2</v>
      </c>
      <c r="Q112" s="13">
        <v>2064.4</v>
      </c>
      <c r="R112" s="13">
        <v>2286.5</v>
      </c>
      <c r="S112" s="13">
        <v>2543.1</v>
      </c>
      <c r="T112" s="13">
        <v>2947.3</v>
      </c>
      <c r="U112" s="13">
        <v>3408</v>
      </c>
      <c r="V112" s="13">
        <v>3962</v>
      </c>
      <c r="W112" s="13">
        <v>4451.2</v>
      </c>
      <c r="X112" s="13">
        <v>4916.8</v>
      </c>
      <c r="Y112" s="13">
        <v>5148.1000000000004</v>
      </c>
      <c r="Z112" s="13">
        <v>5410.8</v>
      </c>
      <c r="AA112" s="13">
        <v>6067.1</v>
      </c>
      <c r="AB112" s="13">
        <v>6784.1</v>
      </c>
      <c r="AC112" s="13">
        <v>7422.4</v>
      </c>
      <c r="AD112" s="13">
        <v>8040.3</v>
      </c>
      <c r="AE112" s="13">
        <v>8763.2000000000007</v>
      </c>
      <c r="AF112" s="13">
        <v>9464.6</v>
      </c>
      <c r="AG112" s="13">
        <v>9746.2000000000007</v>
      </c>
      <c r="AH112" s="13">
        <v>9957.5</v>
      </c>
      <c r="AI112" s="13">
        <v>10274.299999999999</v>
      </c>
      <c r="AJ112" s="13">
        <v>10651.3</v>
      </c>
      <c r="AK112" s="13">
        <v>11090</v>
      </c>
      <c r="AL112" s="13">
        <v>11497.4</v>
      </c>
      <c r="AM112" s="13">
        <v>11992.2</v>
      </c>
      <c r="AN112" s="13">
        <v>12697.6</v>
      </c>
      <c r="AO112" s="13">
        <v>13788.8</v>
      </c>
      <c r="AP112" s="13">
        <v>14986.8</v>
      </c>
      <c r="AQ112" s="13">
        <v>16930</v>
      </c>
      <c r="AR112" s="13">
        <v>18455.2</v>
      </c>
      <c r="AS112" s="13">
        <v>20046.900000000001</v>
      </c>
      <c r="AT112" s="13">
        <v>21941.9</v>
      </c>
      <c r="AU112" s="13">
        <v>25081.599999999999</v>
      </c>
      <c r="AV112" s="13">
        <v>28703.4</v>
      </c>
      <c r="AW112" s="13">
        <v>29637.7</v>
      </c>
      <c r="AX112" s="13">
        <v>28066.3</v>
      </c>
      <c r="AY112" s="13">
        <v>24414.2</v>
      </c>
      <c r="AZ112" s="13">
        <v>23507.5</v>
      </c>
      <c r="BA112" s="13">
        <v>23068.6</v>
      </c>
      <c r="BB112" s="13">
        <v>23250.6</v>
      </c>
      <c r="BC112" s="13">
        <v>24822.799999999999</v>
      </c>
      <c r="BD112" s="13">
        <v>27094.3</v>
      </c>
      <c r="BE112" s="13">
        <v>28543.5</v>
      </c>
      <c r="BF112" s="13">
        <v>30293.1</v>
      </c>
      <c r="BG112" s="13">
        <v>32008.5</v>
      </c>
      <c r="BH112" s="13">
        <v>34000.6</v>
      </c>
    </row>
    <row r="113" spans="1:60">
      <c r="A113" t="s">
        <v>255</v>
      </c>
      <c r="B113" t="s">
        <v>256</v>
      </c>
      <c r="C113" s="13">
        <v>547.6</v>
      </c>
      <c r="D113" s="13">
        <v>576.4</v>
      </c>
      <c r="E113" s="13">
        <v>603.6</v>
      </c>
      <c r="F113" s="13">
        <v>628.6</v>
      </c>
      <c r="G113" s="13">
        <v>662.5</v>
      </c>
      <c r="H113" s="13">
        <v>696.3</v>
      </c>
      <c r="I113" s="13">
        <v>748.9</v>
      </c>
      <c r="J113" s="13">
        <v>794.2</v>
      </c>
      <c r="K113" s="13">
        <v>889.6</v>
      </c>
      <c r="L113" s="13">
        <v>968.7</v>
      </c>
      <c r="M113" s="13">
        <v>1025.2</v>
      </c>
      <c r="N113" s="13">
        <v>1127.7</v>
      </c>
      <c r="O113" s="13">
        <v>1290.7</v>
      </c>
      <c r="P113" s="13">
        <v>1472.6</v>
      </c>
      <c r="Q113" s="13">
        <v>1517.7</v>
      </c>
      <c r="R113" s="13">
        <v>1684.2</v>
      </c>
      <c r="S113" s="13">
        <v>1880</v>
      </c>
      <c r="T113" s="13">
        <v>2211.3000000000002</v>
      </c>
      <c r="U113" s="13">
        <v>2577.5</v>
      </c>
      <c r="V113" s="13">
        <v>3026</v>
      </c>
      <c r="W113" s="13">
        <v>3413.7</v>
      </c>
      <c r="X113" s="13">
        <v>3803.9</v>
      </c>
      <c r="Y113" s="13">
        <v>3989.6</v>
      </c>
      <c r="Z113" s="13">
        <v>4175.8</v>
      </c>
      <c r="AA113" s="13">
        <v>4733.7</v>
      </c>
      <c r="AB113" s="13">
        <v>5339.9</v>
      </c>
      <c r="AC113" s="13">
        <v>5827.7</v>
      </c>
      <c r="AD113" s="13">
        <v>6308.9</v>
      </c>
      <c r="AE113" s="13">
        <v>6876.5</v>
      </c>
      <c r="AF113" s="13">
        <v>7444.3</v>
      </c>
      <c r="AG113" s="13">
        <v>7603.8</v>
      </c>
      <c r="AH113" s="13">
        <v>7729</v>
      </c>
      <c r="AI113" s="13">
        <v>7962</v>
      </c>
      <c r="AJ113" s="13">
        <v>8225.7000000000007</v>
      </c>
      <c r="AK113" s="13">
        <v>8537.2000000000007</v>
      </c>
      <c r="AL113" s="13">
        <v>8834.7999999999993</v>
      </c>
      <c r="AM113" s="13">
        <v>9227.6</v>
      </c>
      <c r="AN113" s="13">
        <v>9836.1</v>
      </c>
      <c r="AO113" s="13">
        <v>10798.5</v>
      </c>
      <c r="AP113" s="13">
        <v>11824</v>
      </c>
      <c r="AQ113" s="13">
        <v>13538.8</v>
      </c>
      <c r="AR113" s="13">
        <v>14886.9</v>
      </c>
      <c r="AS113" s="13">
        <v>16296.4</v>
      </c>
      <c r="AT113" s="13">
        <v>18019.400000000001</v>
      </c>
      <c r="AU113" s="13">
        <v>20917.099999999999</v>
      </c>
      <c r="AV113" s="13">
        <v>24310</v>
      </c>
      <c r="AW113" s="13">
        <v>25028.3</v>
      </c>
      <c r="AX113" s="13">
        <v>23256.9</v>
      </c>
      <c r="AY113" s="13">
        <v>19480</v>
      </c>
      <c r="AZ113" s="13">
        <v>18551.099999999999</v>
      </c>
      <c r="BA113" s="13">
        <v>18100.099999999999</v>
      </c>
      <c r="BB113" s="13">
        <v>18124.900000000001</v>
      </c>
      <c r="BC113" s="13">
        <v>19556.2</v>
      </c>
      <c r="BD113" s="13">
        <v>21715.4</v>
      </c>
      <c r="BE113" s="13">
        <v>23038.3</v>
      </c>
      <c r="BF113" s="13">
        <v>24589.3</v>
      </c>
      <c r="BG113" s="13">
        <v>26138.799999999999</v>
      </c>
      <c r="BH113" s="13">
        <v>27848.3</v>
      </c>
    </row>
    <row r="114" spans="1:60">
      <c r="A114" t="s">
        <v>257</v>
      </c>
      <c r="B114" t="s">
        <v>258</v>
      </c>
      <c r="C114" s="13">
        <v>185.4</v>
      </c>
      <c r="D114" s="13">
        <v>188.4</v>
      </c>
      <c r="E114" s="13">
        <v>194.7</v>
      </c>
      <c r="F114" s="13">
        <v>204.8</v>
      </c>
      <c r="G114" s="13">
        <v>215.4</v>
      </c>
      <c r="H114" s="13">
        <v>227.9</v>
      </c>
      <c r="I114" s="13">
        <v>249.5</v>
      </c>
      <c r="J114" s="13">
        <v>271.89999999999998</v>
      </c>
      <c r="K114" s="13">
        <v>302.10000000000002</v>
      </c>
      <c r="L114" s="13">
        <v>329.7</v>
      </c>
      <c r="M114" s="13">
        <v>354.3</v>
      </c>
      <c r="N114" s="13">
        <v>377.9</v>
      </c>
      <c r="O114" s="13">
        <v>409.5</v>
      </c>
      <c r="P114" s="13">
        <v>454</v>
      </c>
      <c r="Q114" s="13">
        <v>525.70000000000005</v>
      </c>
      <c r="R114" s="13">
        <v>578</v>
      </c>
      <c r="S114" s="13">
        <v>635.5</v>
      </c>
      <c r="T114" s="13">
        <v>705.1</v>
      </c>
      <c r="U114" s="13">
        <v>795.1</v>
      </c>
      <c r="V114" s="13">
        <v>895.7</v>
      </c>
      <c r="W114" s="13">
        <v>990.9</v>
      </c>
      <c r="X114" s="13">
        <v>1060.8</v>
      </c>
      <c r="Y114" s="13">
        <v>1102.4000000000001</v>
      </c>
      <c r="Z114" s="13">
        <v>1175</v>
      </c>
      <c r="AA114" s="13">
        <v>1269.5999999999999</v>
      </c>
      <c r="AB114" s="13">
        <v>1377</v>
      </c>
      <c r="AC114" s="13">
        <v>1522.3</v>
      </c>
      <c r="AD114" s="13">
        <v>1652.7</v>
      </c>
      <c r="AE114" s="13">
        <v>1800.3</v>
      </c>
      <c r="AF114" s="13">
        <v>1925.7</v>
      </c>
      <c r="AG114" s="13">
        <v>2039.1</v>
      </c>
      <c r="AH114" s="13">
        <v>2117.4</v>
      </c>
      <c r="AI114" s="13">
        <v>2193.4</v>
      </c>
      <c r="AJ114" s="13">
        <v>2302.1999999999998</v>
      </c>
      <c r="AK114" s="13">
        <v>2424.1</v>
      </c>
      <c r="AL114" s="13">
        <v>2529.3000000000002</v>
      </c>
      <c r="AM114" s="13">
        <v>2627.9</v>
      </c>
      <c r="AN114" s="13">
        <v>2718</v>
      </c>
      <c r="AO114" s="13">
        <v>2833.8</v>
      </c>
      <c r="AP114" s="13">
        <v>2991.1</v>
      </c>
      <c r="AQ114" s="13">
        <v>3201.8</v>
      </c>
      <c r="AR114" s="13">
        <v>3364.3</v>
      </c>
      <c r="AS114" s="13">
        <v>3527.5</v>
      </c>
      <c r="AT114" s="13">
        <v>3679.2</v>
      </c>
      <c r="AU114" s="13">
        <v>3899.5</v>
      </c>
      <c r="AV114" s="13">
        <v>4107.8</v>
      </c>
      <c r="AW114" s="13">
        <v>4300.5</v>
      </c>
      <c r="AX114" s="13">
        <v>4476</v>
      </c>
      <c r="AY114" s="13">
        <v>4578.6000000000004</v>
      </c>
      <c r="AZ114" s="13">
        <v>4588.1000000000004</v>
      </c>
      <c r="BA114" s="13">
        <v>4586.7</v>
      </c>
      <c r="BB114" s="13">
        <v>4723.3</v>
      </c>
      <c r="BC114" s="13">
        <v>4848.8999999999996</v>
      </c>
      <c r="BD114" s="13">
        <v>4941.2</v>
      </c>
      <c r="BE114" s="13">
        <v>5054.6000000000004</v>
      </c>
      <c r="BF114" s="13">
        <v>5236.5</v>
      </c>
      <c r="BG114" s="13">
        <v>5388.1</v>
      </c>
      <c r="BH114" s="13">
        <v>5651.9</v>
      </c>
    </row>
    <row r="115" spans="1:60">
      <c r="A115" t="s">
        <v>259</v>
      </c>
      <c r="B115" t="s">
        <v>234</v>
      </c>
      <c r="C115" s="13">
        <v>3.8</v>
      </c>
      <c r="D115" s="13">
        <v>4</v>
      </c>
      <c r="E115" s="13">
        <v>4.2</v>
      </c>
      <c r="F115" s="13">
        <v>4.5</v>
      </c>
      <c r="G115" s="13">
        <v>4.9000000000000004</v>
      </c>
      <c r="H115" s="13">
        <v>5.3</v>
      </c>
      <c r="I115" s="13">
        <v>5.8</v>
      </c>
      <c r="J115" s="13">
        <v>6.3</v>
      </c>
      <c r="K115" s="13">
        <v>6.9</v>
      </c>
      <c r="L115" s="13">
        <v>7.6</v>
      </c>
      <c r="M115" s="13">
        <v>8.4</v>
      </c>
      <c r="N115" s="13">
        <v>9.1</v>
      </c>
      <c r="O115" s="13">
        <v>10.6</v>
      </c>
      <c r="P115" s="13">
        <v>12.5</v>
      </c>
      <c r="Q115" s="13">
        <v>16.399999999999999</v>
      </c>
      <c r="R115" s="13">
        <v>19.2</v>
      </c>
      <c r="S115" s="13">
        <v>21.8</v>
      </c>
      <c r="T115" s="13">
        <v>24.5</v>
      </c>
      <c r="U115" s="13">
        <v>27.9</v>
      </c>
      <c r="V115" s="13">
        <v>31.5</v>
      </c>
      <c r="W115" s="13">
        <v>36.1</v>
      </c>
      <c r="X115" s="13">
        <v>40.1</v>
      </c>
      <c r="Y115" s="13">
        <v>42.7</v>
      </c>
      <c r="Z115" s="13">
        <v>45.3</v>
      </c>
      <c r="AA115" s="13">
        <v>48.1</v>
      </c>
      <c r="AB115" s="13">
        <v>50.4</v>
      </c>
      <c r="AC115" s="13">
        <v>54.3</v>
      </c>
      <c r="AD115" s="13">
        <v>58.6</v>
      </c>
      <c r="AE115" s="13">
        <v>63.3</v>
      </c>
      <c r="AF115" s="13">
        <v>68.599999999999994</v>
      </c>
      <c r="AG115" s="13">
        <v>74.3</v>
      </c>
      <c r="AH115" s="13">
        <v>78.8</v>
      </c>
      <c r="AI115" s="13">
        <v>82.8</v>
      </c>
      <c r="AJ115" s="13">
        <v>85.1</v>
      </c>
      <c r="AK115" s="13">
        <v>87.6</v>
      </c>
      <c r="AL115" s="13">
        <v>90.1</v>
      </c>
      <c r="AM115" s="13">
        <v>91.4</v>
      </c>
      <c r="AN115" s="13">
        <v>94.6</v>
      </c>
      <c r="AO115" s="13">
        <v>103.6</v>
      </c>
      <c r="AP115" s="13">
        <v>114.3</v>
      </c>
      <c r="AQ115" s="13">
        <v>127.3</v>
      </c>
      <c r="AR115" s="13">
        <v>140.19999999999999</v>
      </c>
      <c r="AS115" s="13">
        <v>155.9</v>
      </c>
      <c r="AT115" s="13">
        <v>171.8</v>
      </c>
      <c r="AU115" s="13">
        <v>189.4</v>
      </c>
      <c r="AV115" s="13">
        <v>206.1</v>
      </c>
      <c r="AW115" s="13">
        <v>226</v>
      </c>
      <c r="AX115" s="13">
        <v>245.8</v>
      </c>
      <c r="AY115" s="13">
        <v>264</v>
      </c>
      <c r="AZ115" s="13">
        <v>271.89999999999998</v>
      </c>
      <c r="BA115" s="13">
        <v>280.10000000000002</v>
      </c>
      <c r="BB115" s="13">
        <v>293</v>
      </c>
      <c r="BC115" s="13">
        <v>301.8</v>
      </c>
      <c r="BD115" s="13">
        <v>311.60000000000002</v>
      </c>
      <c r="BE115" s="13">
        <v>317.89999999999998</v>
      </c>
      <c r="BF115" s="13">
        <v>328.1</v>
      </c>
      <c r="BG115" s="13">
        <v>337.5</v>
      </c>
      <c r="BH115" s="13">
        <v>348.4</v>
      </c>
    </row>
    <row r="116" spans="1:60">
      <c r="A116" t="s">
        <v>260</v>
      </c>
      <c r="B116" t="s">
        <v>236</v>
      </c>
      <c r="C116" s="13">
        <v>0.8</v>
      </c>
      <c r="D116" s="13">
        <v>0.9</v>
      </c>
      <c r="E116" s="13">
        <v>1</v>
      </c>
      <c r="F116" s="13">
        <v>1.2</v>
      </c>
      <c r="G116" s="13">
        <v>1.3</v>
      </c>
      <c r="H116" s="13">
        <v>1.5</v>
      </c>
      <c r="I116" s="13">
        <v>1.7</v>
      </c>
      <c r="J116" s="13">
        <v>2</v>
      </c>
      <c r="K116" s="13">
        <v>2.2999999999999998</v>
      </c>
      <c r="L116" s="13">
        <v>2.6</v>
      </c>
      <c r="M116" s="13">
        <v>2.9</v>
      </c>
      <c r="N116" s="13">
        <v>3.1</v>
      </c>
      <c r="O116" s="13">
        <v>3.5</v>
      </c>
      <c r="P116" s="13">
        <v>4</v>
      </c>
      <c r="Q116" s="13">
        <v>4.5999999999999996</v>
      </c>
      <c r="R116" s="13">
        <v>5.0999999999999996</v>
      </c>
      <c r="S116" s="13">
        <v>5.7</v>
      </c>
      <c r="T116" s="13">
        <v>6.4</v>
      </c>
      <c r="U116" s="13">
        <v>7.5</v>
      </c>
      <c r="V116" s="13">
        <v>8.9</v>
      </c>
      <c r="W116" s="13">
        <v>10.4</v>
      </c>
      <c r="X116" s="13">
        <v>12.1</v>
      </c>
      <c r="Y116" s="13">
        <v>13.4</v>
      </c>
      <c r="Z116" s="13">
        <v>14.6</v>
      </c>
      <c r="AA116" s="13">
        <v>15.7</v>
      </c>
      <c r="AB116" s="13">
        <v>16.7</v>
      </c>
      <c r="AC116" s="13">
        <v>18.100000000000001</v>
      </c>
      <c r="AD116" s="13">
        <v>20.2</v>
      </c>
      <c r="AE116" s="13">
        <v>23</v>
      </c>
      <c r="AF116" s="13">
        <v>26.1</v>
      </c>
      <c r="AG116" s="13">
        <v>29</v>
      </c>
      <c r="AH116" s="13">
        <v>32.299999999999997</v>
      </c>
      <c r="AI116" s="13">
        <v>36.1</v>
      </c>
      <c r="AJ116" s="13">
        <v>38.299999999999997</v>
      </c>
      <c r="AK116" s="13">
        <v>41</v>
      </c>
      <c r="AL116" s="13">
        <v>43.2</v>
      </c>
      <c r="AM116" s="13">
        <v>45.3</v>
      </c>
      <c r="AN116" s="13">
        <v>48.9</v>
      </c>
      <c r="AO116" s="13">
        <v>52.9</v>
      </c>
      <c r="AP116" s="13">
        <v>57.5</v>
      </c>
      <c r="AQ116" s="13">
        <v>62</v>
      </c>
      <c r="AR116" s="13">
        <v>63.8</v>
      </c>
      <c r="AS116" s="13">
        <v>67.099999999999994</v>
      </c>
      <c r="AT116" s="13">
        <v>71.599999999999994</v>
      </c>
      <c r="AU116" s="13">
        <v>75.5</v>
      </c>
      <c r="AV116" s="13">
        <v>79.5</v>
      </c>
      <c r="AW116" s="13">
        <v>82.8</v>
      </c>
      <c r="AX116" s="13">
        <v>87.6</v>
      </c>
      <c r="AY116" s="13">
        <v>91.6</v>
      </c>
      <c r="AZ116" s="13">
        <v>96.4</v>
      </c>
      <c r="BA116" s="13">
        <v>101.8</v>
      </c>
      <c r="BB116" s="13">
        <v>109.4</v>
      </c>
      <c r="BC116" s="13">
        <v>115.9</v>
      </c>
      <c r="BD116" s="13">
        <v>126</v>
      </c>
      <c r="BE116" s="13">
        <v>132.5</v>
      </c>
      <c r="BF116" s="13">
        <v>139.30000000000001</v>
      </c>
      <c r="BG116" s="13">
        <v>144.1</v>
      </c>
      <c r="BH116" s="13">
        <v>152</v>
      </c>
    </row>
    <row r="117" spans="1:60">
      <c r="A117" t="s">
        <v>261</v>
      </c>
      <c r="B117" s="1" t="s">
        <v>238</v>
      </c>
      <c r="C117" s="13">
        <v>1558.4</v>
      </c>
      <c r="D117" s="13">
        <v>1707.6</v>
      </c>
      <c r="E117" s="13">
        <v>1754.3</v>
      </c>
      <c r="F117" s="13">
        <v>1861.4</v>
      </c>
      <c r="G117" s="13">
        <v>2025.8</v>
      </c>
      <c r="H117" s="13">
        <v>2205.5</v>
      </c>
      <c r="I117" s="13">
        <v>2251.1</v>
      </c>
      <c r="J117" s="13">
        <v>2514.9</v>
      </c>
      <c r="K117" s="13">
        <v>2803</v>
      </c>
      <c r="L117" s="13">
        <v>2783</v>
      </c>
      <c r="M117" s="13">
        <v>2924.1</v>
      </c>
      <c r="N117" s="13">
        <v>3250.9</v>
      </c>
      <c r="O117" s="13">
        <v>3698.3</v>
      </c>
      <c r="P117" s="13">
        <v>3742.2</v>
      </c>
      <c r="Q117" s="13">
        <v>3781.7</v>
      </c>
      <c r="R117" s="13">
        <v>4256.3</v>
      </c>
      <c r="S117" s="13">
        <v>4747</v>
      </c>
      <c r="T117" s="13">
        <v>5052.7</v>
      </c>
      <c r="U117" s="13">
        <v>5593.4</v>
      </c>
      <c r="V117" s="13">
        <v>6347.5</v>
      </c>
      <c r="W117" s="13">
        <v>7266.2</v>
      </c>
      <c r="X117" s="13">
        <v>7767.8</v>
      </c>
      <c r="Y117" s="13">
        <v>8409.2999999999993</v>
      </c>
      <c r="Z117" s="13">
        <v>9190.7000000000007</v>
      </c>
      <c r="AA117" s="13">
        <v>9780.6</v>
      </c>
      <c r="AB117" s="13">
        <v>10794.2</v>
      </c>
      <c r="AC117" s="13">
        <v>11984.1</v>
      </c>
      <c r="AD117" s="13">
        <v>12802.8</v>
      </c>
      <c r="AE117" s="13">
        <v>14017.9</v>
      </c>
      <c r="AF117" s="13">
        <v>15364.7</v>
      </c>
      <c r="AG117" s="13">
        <v>15907.8</v>
      </c>
      <c r="AH117" s="13">
        <v>17381</v>
      </c>
      <c r="AI117" s="13">
        <v>18302.8</v>
      </c>
      <c r="AJ117" s="13">
        <v>19584.099999999999</v>
      </c>
      <c r="AK117" s="13">
        <v>20402.8</v>
      </c>
      <c r="AL117" s="13">
        <v>22773</v>
      </c>
      <c r="AM117" s="13">
        <v>24375.599999999999</v>
      </c>
      <c r="AN117" s="13">
        <v>27421.8</v>
      </c>
      <c r="AO117" s="13">
        <v>30575.5</v>
      </c>
      <c r="AP117" s="13">
        <v>34733.800000000003</v>
      </c>
      <c r="AQ117" s="13">
        <v>33998.5</v>
      </c>
      <c r="AR117" s="13">
        <v>33571.4</v>
      </c>
      <c r="AS117" s="13">
        <v>32153.3</v>
      </c>
      <c r="AT117" s="13">
        <v>36739.699999999997</v>
      </c>
      <c r="AU117" s="13">
        <v>41731.1</v>
      </c>
      <c r="AV117" s="13">
        <v>45428.6</v>
      </c>
      <c r="AW117" s="13">
        <v>50283.4</v>
      </c>
      <c r="AX117" s="13">
        <v>52820.9</v>
      </c>
      <c r="AY117" s="13">
        <v>46214.5</v>
      </c>
      <c r="AZ117" s="13">
        <v>48718.7</v>
      </c>
      <c r="BA117" s="13">
        <v>52765.4</v>
      </c>
      <c r="BB117" s="13">
        <v>53462.1</v>
      </c>
      <c r="BC117" s="13">
        <v>57673.3</v>
      </c>
      <c r="BD117" s="13">
        <v>65210.5</v>
      </c>
      <c r="BE117" s="13">
        <v>69074</v>
      </c>
      <c r="BF117" s="13">
        <v>70588.3</v>
      </c>
      <c r="BG117" s="13">
        <v>74626.399999999994</v>
      </c>
      <c r="BH117" s="13">
        <v>80394.7</v>
      </c>
    </row>
    <row r="118" spans="1:60">
      <c r="A118" t="s">
        <v>262</v>
      </c>
      <c r="B118" s="1" t="s">
        <v>263</v>
      </c>
      <c r="C118" s="13">
        <v>242.9</v>
      </c>
      <c r="D118" s="13">
        <v>260.60000000000002</v>
      </c>
      <c r="E118" s="13">
        <v>286.7</v>
      </c>
      <c r="F118" s="13">
        <v>317.5</v>
      </c>
      <c r="G118" s="13">
        <v>346.3</v>
      </c>
      <c r="H118" s="13">
        <v>380.4</v>
      </c>
      <c r="I118" s="13">
        <v>400.7</v>
      </c>
      <c r="J118" s="13">
        <v>446.1</v>
      </c>
      <c r="K118" s="13">
        <v>485.3</v>
      </c>
      <c r="L118" s="13">
        <v>492.2</v>
      </c>
      <c r="M118" s="13">
        <v>542.1</v>
      </c>
      <c r="N118" s="13">
        <v>623.1</v>
      </c>
      <c r="O118" s="13">
        <v>708.6</v>
      </c>
      <c r="P118" s="13">
        <v>777.4</v>
      </c>
      <c r="Q118" s="13">
        <v>838.4</v>
      </c>
      <c r="R118" s="13">
        <v>920.8</v>
      </c>
      <c r="S118" s="13">
        <v>1022.8</v>
      </c>
      <c r="T118" s="13">
        <v>1139.3</v>
      </c>
      <c r="U118" s="13">
        <v>1249</v>
      </c>
      <c r="V118" s="13">
        <v>1336.4</v>
      </c>
      <c r="W118" s="13">
        <v>1475.4</v>
      </c>
      <c r="X118" s="13">
        <v>1611.9</v>
      </c>
      <c r="Y118" s="13">
        <v>1807.2</v>
      </c>
      <c r="Z118" s="13">
        <v>2038.4</v>
      </c>
      <c r="AA118" s="13">
        <v>2300.1999999999998</v>
      </c>
      <c r="AB118" s="13">
        <v>2447.1999999999998</v>
      </c>
      <c r="AC118" s="13">
        <v>2683.7</v>
      </c>
      <c r="AD118" s="13">
        <v>2823</v>
      </c>
      <c r="AE118" s="13">
        <v>3009.3</v>
      </c>
      <c r="AF118" s="13">
        <v>3098.1</v>
      </c>
      <c r="AG118" s="13">
        <v>3138</v>
      </c>
      <c r="AH118" s="13">
        <v>3111.1</v>
      </c>
      <c r="AI118" s="13">
        <v>2996.9</v>
      </c>
      <c r="AJ118" s="13">
        <v>2925</v>
      </c>
      <c r="AK118" s="13">
        <v>2866.7</v>
      </c>
      <c r="AL118" s="13">
        <v>2954.4</v>
      </c>
      <c r="AM118" s="13">
        <v>3065.7</v>
      </c>
      <c r="AN118" s="13">
        <v>3162.3</v>
      </c>
      <c r="AO118" s="13">
        <v>3270.4</v>
      </c>
      <c r="AP118" s="13">
        <v>3354</v>
      </c>
      <c r="AQ118" s="13">
        <v>3522.1</v>
      </c>
      <c r="AR118" s="13">
        <v>3878.1</v>
      </c>
      <c r="AS118" s="13">
        <v>4166.8999999999996</v>
      </c>
      <c r="AT118" s="13">
        <v>4523.7</v>
      </c>
      <c r="AU118" s="13">
        <v>4941.3</v>
      </c>
      <c r="AV118" s="13">
        <v>5311.5</v>
      </c>
      <c r="AW118" s="13">
        <v>5789.1</v>
      </c>
      <c r="AX118" s="13">
        <v>6209.6</v>
      </c>
      <c r="AY118" s="13">
        <v>6659.6</v>
      </c>
      <c r="AZ118" s="13">
        <v>6798.2</v>
      </c>
      <c r="BA118" s="13">
        <v>6936.6</v>
      </c>
      <c r="BB118" s="13">
        <v>7605.4</v>
      </c>
      <c r="BC118" s="13">
        <v>8114.5</v>
      </c>
      <c r="BD118" s="13">
        <v>8480</v>
      </c>
      <c r="BE118" s="13">
        <v>9063.2999999999993</v>
      </c>
      <c r="BF118" s="13">
        <v>9562.9</v>
      </c>
      <c r="BG118" s="13">
        <v>10186.6</v>
      </c>
      <c r="BH118" s="13">
        <v>10331.4</v>
      </c>
    </row>
    <row r="119" spans="1:60">
      <c r="A119" t="s">
        <v>264</v>
      </c>
      <c r="B119" t="s">
        <v>265</v>
      </c>
      <c r="C119" s="13">
        <v>77.599999999999994</v>
      </c>
      <c r="D119" s="13">
        <v>77</v>
      </c>
      <c r="E119" s="13">
        <v>77.2</v>
      </c>
      <c r="F119" s="13">
        <v>82.1</v>
      </c>
      <c r="G119" s="13">
        <v>84.9</v>
      </c>
      <c r="H119" s="13">
        <v>91.6</v>
      </c>
      <c r="I119" s="13">
        <v>93.5</v>
      </c>
      <c r="J119" s="13">
        <v>103.8</v>
      </c>
      <c r="K119" s="13">
        <v>112.7</v>
      </c>
      <c r="L119" s="13">
        <v>110.9</v>
      </c>
      <c r="M119" s="13">
        <v>118.6</v>
      </c>
      <c r="N119" s="13">
        <v>132.1</v>
      </c>
      <c r="O119" s="13">
        <v>144.4</v>
      </c>
      <c r="P119" s="13">
        <v>152.5</v>
      </c>
      <c r="Q119" s="13">
        <v>157.4</v>
      </c>
      <c r="R119" s="13">
        <v>158.69999999999999</v>
      </c>
      <c r="S119" s="13">
        <v>169.2</v>
      </c>
      <c r="T119" s="13">
        <v>184.2</v>
      </c>
      <c r="U119" s="13">
        <v>200.7</v>
      </c>
      <c r="V119" s="13">
        <v>220.5</v>
      </c>
      <c r="W119" s="13">
        <v>238</v>
      </c>
      <c r="X119" s="13">
        <v>284.39999999999998</v>
      </c>
      <c r="Y119" s="13">
        <v>303.89999999999998</v>
      </c>
      <c r="Z119" s="13">
        <v>313.60000000000002</v>
      </c>
      <c r="AA119" s="13">
        <v>327</v>
      </c>
      <c r="AB119" s="13">
        <v>344.8</v>
      </c>
      <c r="AC119" s="13">
        <v>461.9</v>
      </c>
      <c r="AD119" s="13">
        <v>460.9</v>
      </c>
      <c r="AE119" s="13">
        <v>460.5</v>
      </c>
      <c r="AF119" s="13">
        <v>462.2</v>
      </c>
      <c r="AG119" s="13">
        <v>450.7</v>
      </c>
      <c r="AH119" s="13">
        <v>505</v>
      </c>
      <c r="AI119" s="13">
        <v>616.5</v>
      </c>
      <c r="AJ119" s="13">
        <v>667.6</v>
      </c>
      <c r="AK119" s="13">
        <v>636.4</v>
      </c>
      <c r="AL119" s="13">
        <v>586.6</v>
      </c>
      <c r="AM119" s="13">
        <v>544.79999999999995</v>
      </c>
      <c r="AN119" s="13">
        <v>503.9</v>
      </c>
      <c r="AO119" s="13">
        <v>528.70000000000005</v>
      </c>
      <c r="AP119" s="13">
        <v>509</v>
      </c>
      <c r="AQ119" s="13">
        <v>405.3</v>
      </c>
      <c r="AR119" s="13">
        <v>480</v>
      </c>
      <c r="AS119" s="13">
        <v>464.2</v>
      </c>
      <c r="AT119" s="13">
        <v>457.9</v>
      </c>
      <c r="AU119" s="13">
        <v>399.7</v>
      </c>
      <c r="AV119" s="13">
        <v>285.89999999999998</v>
      </c>
      <c r="AW119" s="13">
        <v>239.4</v>
      </c>
      <c r="AX119" s="13">
        <v>153.6</v>
      </c>
      <c r="AY119" s="13">
        <v>315.8</v>
      </c>
      <c r="AZ119" s="13">
        <v>420</v>
      </c>
      <c r="BA119" s="13">
        <v>427.1</v>
      </c>
      <c r="BB119" s="13">
        <v>736</v>
      </c>
      <c r="BC119" s="13">
        <v>886</v>
      </c>
      <c r="BD119" s="13">
        <v>1038</v>
      </c>
      <c r="BE119" s="13">
        <v>1126.7</v>
      </c>
      <c r="BF119" s="13">
        <v>1146.5</v>
      </c>
      <c r="BG119" s="13">
        <v>1083.7</v>
      </c>
      <c r="BH119" s="13">
        <v>1025.8</v>
      </c>
    </row>
    <row r="120" spans="1:60">
      <c r="A120" t="s">
        <v>266</v>
      </c>
      <c r="B120" t="s">
        <v>267</v>
      </c>
      <c r="C120" s="13">
        <v>0</v>
      </c>
      <c r="D120" s="13">
        <v>0</v>
      </c>
      <c r="E120" s="13">
        <v>0</v>
      </c>
      <c r="F120" s="13">
        <v>0</v>
      </c>
      <c r="G120" s="13">
        <v>0</v>
      </c>
      <c r="H120" s="13">
        <v>0</v>
      </c>
      <c r="I120" s="13">
        <v>0</v>
      </c>
      <c r="J120" s="13">
        <v>0</v>
      </c>
      <c r="K120" s="13">
        <v>0</v>
      </c>
      <c r="L120" s="13">
        <v>0</v>
      </c>
      <c r="M120" s="13">
        <v>0</v>
      </c>
      <c r="N120" s="13">
        <v>0</v>
      </c>
      <c r="O120" s="13">
        <v>0</v>
      </c>
      <c r="P120" s="13">
        <v>0</v>
      </c>
      <c r="Q120" s="13">
        <v>0</v>
      </c>
      <c r="R120" s="13">
        <v>0</v>
      </c>
      <c r="S120" s="13">
        <v>0</v>
      </c>
      <c r="T120" s="13">
        <v>0</v>
      </c>
      <c r="U120" s="13">
        <v>0</v>
      </c>
      <c r="V120" s="13">
        <v>0</v>
      </c>
      <c r="W120" s="13">
        <v>0</v>
      </c>
      <c r="X120" s="13">
        <v>0</v>
      </c>
      <c r="Y120" s="13">
        <v>2.4</v>
      </c>
      <c r="Z120" s="13">
        <v>6.9</v>
      </c>
      <c r="AA120" s="13">
        <v>6.9</v>
      </c>
      <c r="AB120" s="13">
        <v>7.8</v>
      </c>
      <c r="AC120" s="13">
        <v>8.8000000000000007</v>
      </c>
      <c r="AD120" s="13">
        <v>9.8000000000000007</v>
      </c>
      <c r="AE120" s="13">
        <v>10.7</v>
      </c>
      <c r="AF120" s="13">
        <v>11.9</v>
      </c>
      <c r="AG120" s="13">
        <v>13.4</v>
      </c>
      <c r="AH120" s="13">
        <v>14.6</v>
      </c>
      <c r="AI120" s="13">
        <v>15.6</v>
      </c>
      <c r="AJ120" s="13">
        <v>15.8</v>
      </c>
      <c r="AK120" s="13">
        <v>18.8</v>
      </c>
      <c r="AL120" s="13">
        <v>23.4</v>
      </c>
      <c r="AM120" s="13">
        <v>35.5</v>
      </c>
      <c r="AN120" s="13">
        <v>37.200000000000003</v>
      </c>
      <c r="AO120" s="13">
        <v>37.700000000000003</v>
      </c>
      <c r="AP120" s="13">
        <v>40.700000000000003</v>
      </c>
      <c r="AQ120" s="13">
        <v>48.3</v>
      </c>
      <c r="AR120" s="13">
        <v>48.7</v>
      </c>
      <c r="AS120" s="13">
        <v>49.9</v>
      </c>
      <c r="AT120" s="13">
        <v>52.8</v>
      </c>
      <c r="AU120" s="13">
        <v>61.8</v>
      </c>
      <c r="AV120" s="13">
        <v>63.8</v>
      </c>
      <c r="AW120" s="13">
        <v>69.900000000000006</v>
      </c>
      <c r="AX120" s="13">
        <v>87.7</v>
      </c>
      <c r="AY120" s="13">
        <v>69.900000000000006</v>
      </c>
      <c r="AZ120" s="13">
        <v>62.7</v>
      </c>
      <c r="BA120" s="13">
        <v>67.3</v>
      </c>
      <c r="BB120" s="13">
        <v>57.4</v>
      </c>
      <c r="BC120" s="13">
        <v>49.5</v>
      </c>
      <c r="BD120" s="13">
        <v>52.1</v>
      </c>
      <c r="BE120" s="13">
        <v>45.6</v>
      </c>
      <c r="BF120" s="13">
        <v>31.2</v>
      </c>
      <c r="BG120" s="13">
        <v>25.6</v>
      </c>
      <c r="BH120" s="13">
        <v>33.299999999999997</v>
      </c>
    </row>
    <row r="121" spans="1:60">
      <c r="A121" t="s">
        <v>268</v>
      </c>
      <c r="B121" t="s">
        <v>269</v>
      </c>
      <c r="C121" s="13">
        <v>164.5</v>
      </c>
      <c r="D121" s="13">
        <v>182.8</v>
      </c>
      <c r="E121" s="13">
        <v>208.8</v>
      </c>
      <c r="F121" s="13">
        <v>234.9</v>
      </c>
      <c r="G121" s="13">
        <v>261</v>
      </c>
      <c r="H121" s="13">
        <v>288.5</v>
      </c>
      <c r="I121" s="13">
        <v>307.10000000000002</v>
      </c>
      <c r="J121" s="13">
        <v>342.3</v>
      </c>
      <c r="K121" s="13">
        <v>372.5</v>
      </c>
      <c r="L121" s="13">
        <v>381.3</v>
      </c>
      <c r="M121" s="13">
        <v>423.5</v>
      </c>
      <c r="N121" s="13">
        <v>491</v>
      </c>
      <c r="O121" s="13">
        <v>564.20000000000005</v>
      </c>
      <c r="P121" s="13">
        <v>624.9</v>
      </c>
      <c r="Q121" s="13">
        <v>681</v>
      </c>
      <c r="R121" s="13">
        <v>762.2</v>
      </c>
      <c r="S121" s="13">
        <v>853.6</v>
      </c>
      <c r="T121" s="13">
        <v>955.1</v>
      </c>
      <c r="U121" s="13">
        <v>1048.4000000000001</v>
      </c>
      <c r="V121" s="13">
        <v>1116</v>
      </c>
      <c r="W121" s="13">
        <v>1237.4000000000001</v>
      </c>
      <c r="X121" s="13">
        <v>1327.5</v>
      </c>
      <c r="Y121" s="13">
        <v>1500.9</v>
      </c>
      <c r="Z121" s="13">
        <v>1717.9</v>
      </c>
      <c r="AA121" s="13">
        <v>1966.3</v>
      </c>
      <c r="AB121" s="13">
        <v>2094.6</v>
      </c>
      <c r="AC121" s="13">
        <v>2213</v>
      </c>
      <c r="AD121" s="13">
        <v>2352.3000000000002</v>
      </c>
      <c r="AE121" s="13">
        <v>2538.1</v>
      </c>
      <c r="AF121" s="13">
        <v>2624</v>
      </c>
      <c r="AG121" s="13">
        <v>2673.9</v>
      </c>
      <c r="AH121" s="13">
        <v>2591.5</v>
      </c>
      <c r="AI121" s="13">
        <v>2364.8000000000002</v>
      </c>
      <c r="AJ121" s="13">
        <v>2241.6999999999998</v>
      </c>
      <c r="AK121" s="13">
        <v>2211.4</v>
      </c>
      <c r="AL121" s="13">
        <v>2344.5</v>
      </c>
      <c r="AM121" s="13">
        <v>2485.4</v>
      </c>
      <c r="AN121" s="13">
        <v>2621.3000000000002</v>
      </c>
      <c r="AO121" s="13">
        <v>2704</v>
      </c>
      <c r="AP121" s="13">
        <v>2804.4</v>
      </c>
      <c r="AQ121" s="13">
        <v>3068.5</v>
      </c>
      <c r="AR121" s="13">
        <v>3349.4</v>
      </c>
      <c r="AS121" s="13">
        <v>3652.7</v>
      </c>
      <c r="AT121" s="13">
        <v>4012.9</v>
      </c>
      <c r="AU121" s="13">
        <v>4479.8999999999996</v>
      </c>
      <c r="AV121" s="13">
        <v>4961.7</v>
      </c>
      <c r="AW121" s="13">
        <v>5479.8</v>
      </c>
      <c r="AX121" s="13">
        <v>5968.2</v>
      </c>
      <c r="AY121" s="13">
        <v>6273.9</v>
      </c>
      <c r="AZ121" s="13">
        <v>6315.4</v>
      </c>
      <c r="BA121" s="13">
        <v>6442.2</v>
      </c>
      <c r="BB121" s="13">
        <v>6812.1</v>
      </c>
      <c r="BC121" s="13">
        <v>7179</v>
      </c>
      <c r="BD121" s="13">
        <v>7389.9</v>
      </c>
      <c r="BE121" s="13">
        <v>7890.9</v>
      </c>
      <c r="BF121" s="13">
        <v>8385.1</v>
      </c>
      <c r="BG121" s="13">
        <v>9077.2000000000007</v>
      </c>
      <c r="BH121" s="13">
        <v>9272.2000000000007</v>
      </c>
    </row>
    <row r="122" spans="1:60">
      <c r="A122" t="s">
        <v>270</v>
      </c>
      <c r="B122" t="s">
        <v>271</v>
      </c>
      <c r="C122" s="13">
        <v>0.8</v>
      </c>
      <c r="D122" s="13">
        <v>0.7</v>
      </c>
      <c r="E122" s="13">
        <v>0.6</v>
      </c>
      <c r="F122" s="13">
        <v>0.5</v>
      </c>
      <c r="G122" s="13">
        <v>0.4</v>
      </c>
      <c r="H122" s="13">
        <v>0.4</v>
      </c>
      <c r="I122" s="13">
        <v>0.1</v>
      </c>
      <c r="J122" s="13">
        <v>0</v>
      </c>
      <c r="K122" s="13">
        <v>0</v>
      </c>
      <c r="L122" s="13">
        <v>0</v>
      </c>
      <c r="M122" s="13">
        <v>0</v>
      </c>
      <c r="N122" s="13">
        <v>0</v>
      </c>
      <c r="O122" s="13">
        <v>0</v>
      </c>
      <c r="P122" s="13">
        <v>0</v>
      </c>
      <c r="Q122" s="13">
        <v>0</v>
      </c>
      <c r="R122" s="13">
        <v>0</v>
      </c>
      <c r="S122" s="13">
        <v>0</v>
      </c>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13">
        <v>0</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row>
    <row r="123" spans="1:60">
      <c r="A123" t="s">
        <v>272</v>
      </c>
      <c r="B123" s="1" t="s">
        <v>273</v>
      </c>
      <c r="C123" s="13">
        <v>114.8</v>
      </c>
      <c r="D123" s="13">
        <v>115.9</v>
      </c>
      <c r="E123" s="13">
        <v>116.3</v>
      </c>
      <c r="F123" s="13">
        <v>115.1</v>
      </c>
      <c r="G123" s="13">
        <v>119</v>
      </c>
      <c r="H123" s="13">
        <v>121.4</v>
      </c>
      <c r="I123" s="13">
        <v>137.19999999999999</v>
      </c>
      <c r="J123" s="13">
        <v>138.5</v>
      </c>
      <c r="K123" s="13">
        <v>142.30000000000001</v>
      </c>
      <c r="L123" s="13">
        <v>173.7</v>
      </c>
      <c r="M123" s="13">
        <v>175.9</v>
      </c>
      <c r="N123" s="13">
        <v>172.1</v>
      </c>
      <c r="O123" s="13">
        <v>172.4</v>
      </c>
      <c r="P123" s="13">
        <v>193.4</v>
      </c>
      <c r="Q123" s="13">
        <v>226.5</v>
      </c>
      <c r="R123" s="13">
        <v>250.5</v>
      </c>
      <c r="S123" s="13">
        <v>262.10000000000002</v>
      </c>
      <c r="T123" s="13">
        <v>271.8</v>
      </c>
      <c r="U123" s="13">
        <v>300.39999999999998</v>
      </c>
      <c r="V123" s="13">
        <v>367.3</v>
      </c>
      <c r="W123" s="13">
        <v>390.1</v>
      </c>
      <c r="X123" s="13">
        <v>417.9</v>
      </c>
      <c r="Y123" s="13">
        <v>466.5</v>
      </c>
      <c r="Z123" s="13">
        <v>550.9</v>
      </c>
      <c r="AA123" s="13">
        <v>628.4</v>
      </c>
      <c r="AB123" s="13">
        <v>767.4</v>
      </c>
      <c r="AC123" s="13">
        <v>808.9</v>
      </c>
      <c r="AD123" s="13">
        <v>988.7</v>
      </c>
      <c r="AE123" s="13">
        <v>1191.9000000000001</v>
      </c>
      <c r="AF123" s="13">
        <v>1282.4000000000001</v>
      </c>
      <c r="AG123" s="13">
        <v>1517.4</v>
      </c>
      <c r="AH123" s="13">
        <v>1545.9</v>
      </c>
      <c r="AI123" s="13">
        <v>1654.3</v>
      </c>
      <c r="AJ123" s="13">
        <v>1720.9</v>
      </c>
      <c r="AK123" s="13">
        <v>2222.9</v>
      </c>
      <c r="AL123" s="13">
        <v>2159</v>
      </c>
      <c r="AM123" s="13">
        <v>2276.6</v>
      </c>
      <c r="AN123" s="13">
        <v>2156.1999999999998</v>
      </c>
      <c r="AO123" s="13">
        <v>2175.3000000000002</v>
      </c>
      <c r="AP123" s="13">
        <v>2392.8000000000002</v>
      </c>
      <c r="AQ123" s="13">
        <v>2253.5</v>
      </c>
      <c r="AR123" s="13">
        <v>2052.5</v>
      </c>
      <c r="AS123" s="13">
        <v>1997.2</v>
      </c>
      <c r="AT123" s="13">
        <v>2057.6</v>
      </c>
      <c r="AU123" s="13">
        <v>2997.9</v>
      </c>
      <c r="AV123" s="13">
        <v>3306</v>
      </c>
      <c r="AW123" s="13">
        <v>3332.7</v>
      </c>
      <c r="AX123" s="13">
        <v>3891.1</v>
      </c>
      <c r="AY123" s="13">
        <v>5206.2</v>
      </c>
      <c r="AZ123" s="13">
        <v>4853.7</v>
      </c>
      <c r="BA123" s="13">
        <v>4756.2</v>
      </c>
      <c r="BB123" s="13">
        <v>4253.8999999999996</v>
      </c>
      <c r="BC123" s="13">
        <v>4033.9</v>
      </c>
      <c r="BD123" s="13">
        <v>4336.3</v>
      </c>
      <c r="BE123" s="13">
        <v>3846.2</v>
      </c>
      <c r="BF123" s="13">
        <v>4465.8</v>
      </c>
      <c r="BG123" s="13">
        <v>4366</v>
      </c>
      <c r="BH123" s="13">
        <v>3907.6</v>
      </c>
    </row>
    <row r="124" spans="1:60">
      <c r="A124" t="s">
        <v>274</v>
      </c>
      <c r="B124" t="s">
        <v>275</v>
      </c>
      <c r="C124" s="13">
        <v>72.2</v>
      </c>
      <c r="D124" s="13">
        <v>71.900000000000006</v>
      </c>
      <c r="E124" s="13">
        <v>73.7</v>
      </c>
      <c r="F124" s="13">
        <v>72.900000000000006</v>
      </c>
      <c r="G124" s="13">
        <v>73.599999999999994</v>
      </c>
      <c r="H124" s="13">
        <v>74.8</v>
      </c>
      <c r="I124" s="13">
        <v>79.099999999999994</v>
      </c>
      <c r="J124" s="13">
        <v>79</v>
      </c>
      <c r="K124" s="13">
        <v>81.7</v>
      </c>
      <c r="L124" s="13">
        <v>93.2</v>
      </c>
      <c r="M124" s="13">
        <v>83</v>
      </c>
      <c r="N124" s="13">
        <v>74.2</v>
      </c>
      <c r="O124" s="13">
        <v>77.400000000000006</v>
      </c>
      <c r="P124" s="13">
        <v>88.5</v>
      </c>
      <c r="Q124" s="13">
        <v>96.3</v>
      </c>
      <c r="R124" s="13">
        <v>111.8</v>
      </c>
      <c r="S124" s="13">
        <v>102.7</v>
      </c>
      <c r="T124" s="13">
        <v>104.5</v>
      </c>
      <c r="U124" s="13">
        <v>110.3</v>
      </c>
      <c r="V124" s="13">
        <v>155.9</v>
      </c>
      <c r="W124" s="13">
        <v>173.9</v>
      </c>
      <c r="X124" s="13">
        <v>168.8</v>
      </c>
      <c r="Y124" s="13">
        <v>185.1</v>
      </c>
      <c r="Z124" s="13">
        <v>230.7</v>
      </c>
      <c r="AA124" s="13">
        <v>277.5</v>
      </c>
      <c r="AB124" s="13">
        <v>281.2</v>
      </c>
      <c r="AC124" s="13">
        <v>271.2</v>
      </c>
      <c r="AD124" s="13">
        <v>312.8</v>
      </c>
      <c r="AE124" s="13">
        <v>398</v>
      </c>
      <c r="AF124" s="13">
        <v>399.9</v>
      </c>
      <c r="AG124" s="13">
        <v>509.2</v>
      </c>
      <c r="AH124" s="13">
        <v>523.1</v>
      </c>
      <c r="AI124" s="13">
        <v>633.4</v>
      </c>
      <c r="AJ124" s="13">
        <v>668.5</v>
      </c>
      <c r="AK124" s="13">
        <v>890.5</v>
      </c>
      <c r="AL124" s="13">
        <v>845</v>
      </c>
      <c r="AM124" s="13">
        <v>899.1</v>
      </c>
      <c r="AN124" s="13">
        <v>801.7</v>
      </c>
      <c r="AO124" s="13">
        <v>747.4</v>
      </c>
      <c r="AP124" s="13">
        <v>825.5</v>
      </c>
      <c r="AQ124" s="13">
        <v>589.29999999999995</v>
      </c>
      <c r="AR124" s="13">
        <v>440.3</v>
      </c>
      <c r="AS124" s="13">
        <v>286.10000000000002</v>
      </c>
      <c r="AT124" s="13">
        <v>414.5</v>
      </c>
      <c r="AU124" s="13">
        <v>475.8</v>
      </c>
      <c r="AV124" s="13">
        <v>400.7</v>
      </c>
      <c r="AW124" s="13">
        <v>319.60000000000002</v>
      </c>
      <c r="AX124" s="13">
        <v>172.7</v>
      </c>
      <c r="AY124" s="13">
        <v>142.9</v>
      </c>
      <c r="AZ124" s="13">
        <v>841.7</v>
      </c>
      <c r="BA124" s="13">
        <v>1083.5999999999999</v>
      </c>
      <c r="BB124" s="13">
        <v>663</v>
      </c>
      <c r="BC124" s="13">
        <v>912.8</v>
      </c>
      <c r="BD124" s="13">
        <v>1147.3</v>
      </c>
      <c r="BE124" s="13">
        <v>798.5</v>
      </c>
      <c r="BF124" s="13">
        <v>1179.2</v>
      </c>
      <c r="BG124" s="13">
        <v>1399.8</v>
      </c>
      <c r="BH124" s="13">
        <v>1427.6</v>
      </c>
    </row>
    <row r="125" spans="1:60">
      <c r="A125" t="s">
        <v>276</v>
      </c>
      <c r="B125" t="s">
        <v>277</v>
      </c>
      <c r="C125" s="13">
        <v>1</v>
      </c>
      <c r="D125" s="13">
        <v>0.6</v>
      </c>
      <c r="E125" s="13">
        <v>0.2</v>
      </c>
      <c r="F125" s="13">
        <v>0</v>
      </c>
      <c r="G125" s="13">
        <v>0.2</v>
      </c>
      <c r="H125" s="13">
        <v>1.1000000000000001</v>
      </c>
      <c r="I125" s="13">
        <v>5.9</v>
      </c>
      <c r="J125" s="13">
        <v>6.3</v>
      </c>
      <c r="K125" s="13">
        <v>6.1</v>
      </c>
      <c r="L125" s="13">
        <v>11.3</v>
      </c>
      <c r="M125" s="13">
        <v>15.9</v>
      </c>
      <c r="N125" s="13">
        <v>14.6</v>
      </c>
      <c r="O125" s="13">
        <v>8.9</v>
      </c>
      <c r="P125" s="13">
        <v>8.3000000000000007</v>
      </c>
      <c r="Q125" s="13">
        <v>13.7</v>
      </c>
      <c r="R125" s="13">
        <v>7.6</v>
      </c>
      <c r="S125" s="13">
        <v>11.7</v>
      </c>
      <c r="T125" s="13">
        <v>8.4</v>
      </c>
      <c r="U125" s="13">
        <v>9.9</v>
      </c>
      <c r="V125" s="13">
        <v>12.5</v>
      </c>
      <c r="W125" s="13">
        <v>18.600000000000001</v>
      </c>
      <c r="X125" s="13">
        <v>14.2</v>
      </c>
      <c r="Y125" s="13">
        <v>13.4</v>
      </c>
      <c r="Z125" s="13">
        <v>14.5</v>
      </c>
      <c r="AA125" s="13">
        <v>27.5</v>
      </c>
      <c r="AB125" s="13">
        <v>22.7</v>
      </c>
      <c r="AC125" s="13">
        <v>23.7</v>
      </c>
      <c r="AD125" s="13">
        <v>35.6</v>
      </c>
      <c r="AE125" s="13">
        <v>55.2</v>
      </c>
      <c r="AF125" s="13">
        <v>78.599999999999994</v>
      </c>
      <c r="AG125" s="13">
        <v>121.8</v>
      </c>
      <c r="AH125" s="13">
        <v>104.8</v>
      </c>
      <c r="AI125" s="13">
        <v>123.3</v>
      </c>
      <c r="AJ125" s="13">
        <v>53.2</v>
      </c>
      <c r="AK125" s="13">
        <v>212.8</v>
      </c>
      <c r="AL125" s="13">
        <v>227.3</v>
      </c>
      <c r="AM125" s="13">
        <v>348.7</v>
      </c>
      <c r="AN125" s="13">
        <v>398</v>
      </c>
      <c r="AO125" s="13">
        <v>469</v>
      </c>
      <c r="AP125" s="13">
        <v>579.5</v>
      </c>
      <c r="AQ125" s="13">
        <v>617.9</v>
      </c>
      <c r="AR125" s="13">
        <v>416.3</v>
      </c>
      <c r="AS125" s="13">
        <v>259.60000000000002</v>
      </c>
      <c r="AT125" s="13">
        <v>347.3</v>
      </c>
      <c r="AU125" s="13">
        <v>407.8</v>
      </c>
      <c r="AV125" s="13">
        <v>465.3</v>
      </c>
      <c r="AW125" s="13">
        <v>495.2</v>
      </c>
      <c r="AX125" s="13">
        <v>746.5</v>
      </c>
      <c r="AY125" s="13">
        <v>996.7</v>
      </c>
      <c r="AZ125" s="13">
        <v>312.10000000000002</v>
      </c>
      <c r="BA125" s="13">
        <v>268.3</v>
      </c>
      <c r="BB125" s="13">
        <v>297</v>
      </c>
      <c r="BC125" s="13">
        <v>200.6</v>
      </c>
      <c r="BD125" s="13">
        <v>262.8</v>
      </c>
      <c r="BE125" s="13">
        <v>261.8</v>
      </c>
      <c r="BF125" s="13">
        <v>500.4</v>
      </c>
      <c r="BG125" s="13">
        <v>446.9</v>
      </c>
      <c r="BH125" s="13">
        <v>454</v>
      </c>
    </row>
    <row r="126" spans="1:60">
      <c r="A126" t="s">
        <v>278</v>
      </c>
      <c r="B126" t="s">
        <v>279</v>
      </c>
      <c r="C126" s="13">
        <v>31</v>
      </c>
      <c r="D126" s="13">
        <v>32.5</v>
      </c>
      <c r="E126" s="13">
        <v>32.1</v>
      </c>
      <c r="F126" s="13">
        <v>32.1</v>
      </c>
      <c r="G126" s="13">
        <v>34.9</v>
      </c>
      <c r="H126" s="13">
        <v>36.5</v>
      </c>
      <c r="I126" s="13">
        <v>41.2</v>
      </c>
      <c r="J126" s="13">
        <v>38.200000000000003</v>
      </c>
      <c r="K126" s="13">
        <v>36.5</v>
      </c>
      <c r="L126" s="13">
        <v>47.2</v>
      </c>
      <c r="M126" s="13">
        <v>47.1</v>
      </c>
      <c r="N126" s="13">
        <v>46</v>
      </c>
      <c r="O126" s="13">
        <v>47.7</v>
      </c>
      <c r="P126" s="13">
        <v>55.1</v>
      </c>
      <c r="Q126" s="13">
        <v>62.2</v>
      </c>
      <c r="R126" s="13">
        <v>66.8</v>
      </c>
      <c r="S126" s="13">
        <v>72.900000000000006</v>
      </c>
      <c r="T126" s="13">
        <v>78.8</v>
      </c>
      <c r="U126" s="13">
        <v>104.2</v>
      </c>
      <c r="V126" s="13">
        <v>123.6</v>
      </c>
      <c r="W126" s="13">
        <v>130.1</v>
      </c>
      <c r="X126" s="13">
        <v>160.30000000000001</v>
      </c>
      <c r="Y126" s="13">
        <v>201.1</v>
      </c>
      <c r="Z126" s="13">
        <v>246.6</v>
      </c>
      <c r="AA126" s="13">
        <v>290.2</v>
      </c>
      <c r="AB126" s="13">
        <v>394.3</v>
      </c>
      <c r="AC126" s="13">
        <v>411.3</v>
      </c>
      <c r="AD126" s="13">
        <v>520.79999999999995</v>
      </c>
      <c r="AE126" s="13">
        <v>590.79999999999995</v>
      </c>
      <c r="AF126" s="13">
        <v>619.5</v>
      </c>
      <c r="AG126" s="13">
        <v>655.4</v>
      </c>
      <c r="AH126" s="13">
        <v>687</v>
      </c>
      <c r="AI126" s="13">
        <v>642.79999999999995</v>
      </c>
      <c r="AJ126" s="13">
        <v>596.79999999999995</v>
      </c>
      <c r="AK126" s="13">
        <v>584.5</v>
      </c>
      <c r="AL126" s="13">
        <v>490.6</v>
      </c>
      <c r="AM126" s="13">
        <v>455.2</v>
      </c>
      <c r="AN126" s="13">
        <v>444.2</v>
      </c>
      <c r="AO126" s="13">
        <v>438.8</v>
      </c>
      <c r="AP126" s="13">
        <v>501.2</v>
      </c>
      <c r="AQ126" s="13">
        <v>488.4</v>
      </c>
      <c r="AR126" s="13">
        <v>543.1</v>
      </c>
      <c r="AS126" s="13">
        <v>609.1</v>
      </c>
      <c r="AT126" s="13">
        <v>625.70000000000005</v>
      </c>
      <c r="AU126" s="13">
        <v>1513.6</v>
      </c>
      <c r="AV126" s="13">
        <v>1630.1</v>
      </c>
      <c r="AW126" s="13">
        <v>1686.9</v>
      </c>
      <c r="AX126" s="13">
        <v>1777</v>
      </c>
      <c r="AY126" s="13">
        <v>1916.4</v>
      </c>
      <c r="AZ126" s="13">
        <v>1993.5</v>
      </c>
      <c r="BA126" s="13">
        <v>2072.5</v>
      </c>
      <c r="BB126" s="13">
        <v>1969.1</v>
      </c>
      <c r="BC126" s="13">
        <v>1830</v>
      </c>
      <c r="BD126" s="13">
        <v>1838.9</v>
      </c>
      <c r="BE126" s="13">
        <v>1696.2</v>
      </c>
      <c r="BF126" s="13">
        <v>1642.4</v>
      </c>
      <c r="BG126" s="13">
        <v>1673.1</v>
      </c>
      <c r="BH126" s="13">
        <v>1569.5</v>
      </c>
    </row>
    <row r="127" spans="1:60">
      <c r="A127" t="s">
        <v>280</v>
      </c>
      <c r="B127" t="s">
        <v>281</v>
      </c>
      <c r="C127" s="13">
        <v>10.6</v>
      </c>
      <c r="D127" s="13">
        <v>10.8</v>
      </c>
      <c r="E127" s="13">
        <v>10.199999999999999</v>
      </c>
      <c r="F127" s="13">
        <v>10.1</v>
      </c>
      <c r="G127" s="13">
        <v>10.3</v>
      </c>
      <c r="H127" s="13">
        <v>9</v>
      </c>
      <c r="I127" s="13">
        <v>11.1</v>
      </c>
      <c r="J127" s="13">
        <v>15.1</v>
      </c>
      <c r="K127" s="13">
        <v>18</v>
      </c>
      <c r="L127" s="13">
        <v>22</v>
      </c>
      <c r="M127" s="13">
        <v>29.7</v>
      </c>
      <c r="N127" s="13">
        <v>37.4</v>
      </c>
      <c r="O127" s="13">
        <v>38.5</v>
      </c>
      <c r="P127" s="13">
        <v>41.5</v>
      </c>
      <c r="Q127" s="13">
        <v>54.4</v>
      </c>
      <c r="R127" s="13">
        <v>64.3</v>
      </c>
      <c r="S127" s="13">
        <v>74.8</v>
      </c>
      <c r="T127" s="13">
        <v>80.099999999999994</v>
      </c>
      <c r="U127" s="13">
        <v>76</v>
      </c>
      <c r="V127" s="13">
        <v>75.3</v>
      </c>
      <c r="W127" s="13">
        <v>67.5</v>
      </c>
      <c r="X127" s="13">
        <v>74.7</v>
      </c>
      <c r="Y127" s="13">
        <v>66.900000000000006</v>
      </c>
      <c r="Z127" s="13">
        <v>59.1</v>
      </c>
      <c r="AA127" s="13">
        <v>33.200000000000003</v>
      </c>
      <c r="AB127" s="13">
        <v>69.2</v>
      </c>
      <c r="AC127" s="13">
        <v>102.7</v>
      </c>
      <c r="AD127" s="13">
        <v>119.5</v>
      </c>
      <c r="AE127" s="13">
        <v>147.80000000000001</v>
      </c>
      <c r="AF127" s="13">
        <v>184.4</v>
      </c>
      <c r="AG127" s="13">
        <v>231</v>
      </c>
      <c r="AH127" s="13">
        <v>231</v>
      </c>
      <c r="AI127" s="13">
        <v>254.8</v>
      </c>
      <c r="AJ127" s="13">
        <v>402.4</v>
      </c>
      <c r="AK127" s="13">
        <v>535.20000000000005</v>
      </c>
      <c r="AL127" s="13">
        <v>596</v>
      </c>
      <c r="AM127" s="13">
        <v>573.5</v>
      </c>
      <c r="AN127" s="13">
        <v>512.29999999999995</v>
      </c>
      <c r="AO127" s="13">
        <v>520</v>
      </c>
      <c r="AP127" s="13">
        <v>486.7</v>
      </c>
      <c r="AQ127" s="13">
        <v>557.9</v>
      </c>
      <c r="AR127" s="13">
        <v>652.79999999999995</v>
      </c>
      <c r="AS127" s="13">
        <v>842.3</v>
      </c>
      <c r="AT127" s="13">
        <v>670</v>
      </c>
      <c r="AU127" s="13">
        <v>600.70000000000005</v>
      </c>
      <c r="AV127" s="13">
        <v>810</v>
      </c>
      <c r="AW127" s="13">
        <v>831.1</v>
      </c>
      <c r="AX127" s="13">
        <v>1194.9000000000001</v>
      </c>
      <c r="AY127" s="13">
        <v>2150.1</v>
      </c>
      <c r="AZ127" s="13">
        <v>1706.4</v>
      </c>
      <c r="BA127" s="13">
        <v>1331.8</v>
      </c>
      <c r="BB127" s="13">
        <v>1324.9</v>
      </c>
      <c r="BC127" s="13">
        <v>1090.5</v>
      </c>
      <c r="BD127" s="13">
        <v>1087.2</v>
      </c>
      <c r="BE127" s="13">
        <v>1089.8</v>
      </c>
      <c r="BF127" s="13">
        <v>1143.8</v>
      </c>
      <c r="BG127" s="13">
        <v>846.2</v>
      </c>
      <c r="BH127" s="13">
        <v>456.5</v>
      </c>
    </row>
    <row r="128" spans="1:60">
      <c r="A128" t="s">
        <v>282</v>
      </c>
      <c r="B128" s="1" t="s">
        <v>283</v>
      </c>
      <c r="C128" s="13">
        <v>33.6</v>
      </c>
      <c r="D128" s="13">
        <v>36.1</v>
      </c>
      <c r="E128" s="13">
        <v>38.1</v>
      </c>
      <c r="F128" s="13">
        <v>39.4</v>
      </c>
      <c r="G128" s="13">
        <v>41.3</v>
      </c>
      <c r="H128" s="13">
        <v>42.3</v>
      </c>
      <c r="I128" s="13">
        <v>44.6</v>
      </c>
      <c r="J128" s="13">
        <v>48.8</v>
      </c>
      <c r="K128" s="13">
        <v>54</v>
      </c>
      <c r="L128" s="13">
        <v>51.9</v>
      </c>
      <c r="M128" s="13">
        <v>53.7</v>
      </c>
      <c r="N128" s="13">
        <v>50.9</v>
      </c>
      <c r="O128" s="13">
        <v>51</v>
      </c>
      <c r="P128" s="13">
        <v>50.8</v>
      </c>
      <c r="Q128" s="13">
        <v>54</v>
      </c>
      <c r="R128" s="13">
        <v>55.2</v>
      </c>
      <c r="S128" s="13">
        <v>60.3</v>
      </c>
      <c r="T128" s="13">
        <v>60.7</v>
      </c>
      <c r="U128" s="13">
        <v>73.599999999999994</v>
      </c>
      <c r="V128" s="13">
        <v>86</v>
      </c>
      <c r="W128" s="13">
        <v>109.5</v>
      </c>
      <c r="X128" s="13">
        <v>119.8</v>
      </c>
      <c r="Y128" s="13">
        <v>134.19999999999999</v>
      </c>
      <c r="Z128" s="13">
        <v>133.9</v>
      </c>
      <c r="AA128" s="13">
        <v>130.9</v>
      </c>
      <c r="AB128" s="13">
        <v>165.9</v>
      </c>
      <c r="AC128" s="13">
        <v>171.6</v>
      </c>
      <c r="AD128" s="13">
        <v>158.9</v>
      </c>
      <c r="AE128" s="13">
        <v>165.4</v>
      </c>
      <c r="AF128" s="13">
        <v>183.6</v>
      </c>
      <c r="AG128" s="13">
        <v>204.1</v>
      </c>
      <c r="AH128" s="13">
        <v>236.6</v>
      </c>
      <c r="AI128" s="13">
        <v>219.9</v>
      </c>
      <c r="AJ128" s="13">
        <v>238.4</v>
      </c>
      <c r="AK128" s="13">
        <v>233</v>
      </c>
      <c r="AL128" s="13">
        <v>254.7</v>
      </c>
      <c r="AM128" s="13">
        <v>292.3</v>
      </c>
      <c r="AN128" s="13">
        <v>314.60000000000002</v>
      </c>
      <c r="AO128" s="13">
        <v>382.1</v>
      </c>
      <c r="AP128" s="13">
        <v>446.4</v>
      </c>
      <c r="AQ128" s="13">
        <v>558.4</v>
      </c>
      <c r="AR128" s="13">
        <v>606.20000000000005</v>
      </c>
      <c r="AS128" s="13">
        <v>552.79999999999995</v>
      </c>
      <c r="AT128" s="13">
        <v>636.20000000000005</v>
      </c>
      <c r="AU128" s="13">
        <v>762.1</v>
      </c>
      <c r="AV128" s="13">
        <v>759.2</v>
      </c>
      <c r="AW128" s="13">
        <v>892.2</v>
      </c>
      <c r="AX128" s="13">
        <v>1109.9000000000001</v>
      </c>
      <c r="AY128" s="13">
        <v>964.4</v>
      </c>
      <c r="AZ128" s="13">
        <v>937.7</v>
      </c>
      <c r="BA128" s="13">
        <v>954.8</v>
      </c>
      <c r="BB128" s="13">
        <v>954.8</v>
      </c>
      <c r="BC128" s="13">
        <v>961.3</v>
      </c>
      <c r="BD128" s="13">
        <v>1016.8</v>
      </c>
      <c r="BE128" s="13">
        <v>1063.3</v>
      </c>
      <c r="BF128" s="13">
        <v>1002.7</v>
      </c>
      <c r="BG128" s="13">
        <v>998.3</v>
      </c>
      <c r="BH128" s="13">
        <v>967.1</v>
      </c>
    </row>
    <row r="129" spans="1:60">
      <c r="A129" t="s">
        <v>284</v>
      </c>
      <c r="B129" t="s">
        <v>285</v>
      </c>
      <c r="C129" s="13">
        <v>0</v>
      </c>
      <c r="D129" s="13">
        <v>-0.7</v>
      </c>
      <c r="E129" s="13">
        <v>-0.9</v>
      </c>
      <c r="F129" s="13">
        <v>-1.1000000000000001</v>
      </c>
      <c r="G129" s="13">
        <v>-0.8</v>
      </c>
      <c r="H129" s="13">
        <v>-0.3</v>
      </c>
      <c r="I129" s="13">
        <v>-0.1</v>
      </c>
      <c r="J129" s="13">
        <v>2.2000000000000002</v>
      </c>
      <c r="K129" s="13">
        <v>4.9000000000000004</v>
      </c>
      <c r="L129" s="13">
        <v>2.7</v>
      </c>
      <c r="M129" s="13">
        <v>3.6</v>
      </c>
      <c r="N129" s="13">
        <v>3.6</v>
      </c>
      <c r="O129" s="13">
        <v>2.7</v>
      </c>
      <c r="P129" s="13">
        <v>3.6</v>
      </c>
      <c r="Q129" s="13">
        <v>3.4</v>
      </c>
      <c r="R129" s="13">
        <v>4.7</v>
      </c>
      <c r="S129" s="13">
        <v>7.4</v>
      </c>
      <c r="T129" s="13">
        <v>5.3</v>
      </c>
      <c r="U129" s="13">
        <v>11.1</v>
      </c>
      <c r="V129" s="13">
        <v>14.4</v>
      </c>
      <c r="W129" s="13">
        <v>22.2</v>
      </c>
      <c r="X129" s="13">
        <v>18.399999999999999</v>
      </c>
      <c r="Y129" s="13">
        <v>23.3</v>
      </c>
      <c r="Z129" s="13">
        <v>22.6</v>
      </c>
      <c r="AA129" s="13">
        <v>27.9</v>
      </c>
      <c r="AB129" s="13">
        <v>49.8</v>
      </c>
      <c r="AC129" s="13">
        <v>59</v>
      </c>
      <c r="AD129" s="13">
        <v>41.1</v>
      </c>
      <c r="AE129" s="13">
        <v>45.1</v>
      </c>
      <c r="AF129" s="13">
        <v>55.3</v>
      </c>
      <c r="AG129" s="13">
        <v>64.900000000000006</v>
      </c>
      <c r="AH129" s="13">
        <v>95.5</v>
      </c>
      <c r="AI129" s="13">
        <v>85.5</v>
      </c>
      <c r="AJ129" s="13">
        <v>112.3</v>
      </c>
      <c r="AK129" s="13">
        <v>115.7</v>
      </c>
      <c r="AL129" s="13">
        <v>145.5</v>
      </c>
      <c r="AM129" s="13">
        <v>191.2</v>
      </c>
      <c r="AN129" s="13">
        <v>221.2</v>
      </c>
      <c r="AO129" s="13">
        <v>293.7</v>
      </c>
      <c r="AP129" s="13">
        <v>351.4</v>
      </c>
      <c r="AQ129" s="13">
        <v>462.6</v>
      </c>
      <c r="AR129" s="13">
        <v>504.8</v>
      </c>
      <c r="AS129" s="13">
        <v>444.6</v>
      </c>
      <c r="AT129" s="13">
        <v>524.20000000000005</v>
      </c>
      <c r="AU129" s="13">
        <v>641.1</v>
      </c>
      <c r="AV129" s="13">
        <v>632.1</v>
      </c>
      <c r="AW129" s="13">
        <v>784.5</v>
      </c>
      <c r="AX129" s="13">
        <v>1017.1</v>
      </c>
      <c r="AY129" s="13">
        <v>856.1</v>
      </c>
      <c r="AZ129" s="13">
        <v>811</v>
      </c>
      <c r="BA129" s="13">
        <v>822.7</v>
      </c>
      <c r="BB129" s="13">
        <v>816.6</v>
      </c>
      <c r="BC129" s="13">
        <v>836</v>
      </c>
      <c r="BD129" s="13">
        <v>893.2</v>
      </c>
      <c r="BE129" s="13">
        <v>940.8</v>
      </c>
      <c r="BF129" s="13">
        <v>887.6</v>
      </c>
      <c r="BG129" s="13">
        <v>883.4</v>
      </c>
      <c r="BH129" s="13">
        <v>854.1</v>
      </c>
    </row>
    <row r="130" spans="1:60">
      <c r="A130" t="s">
        <v>286</v>
      </c>
      <c r="B130" t="s">
        <v>287</v>
      </c>
      <c r="C130" s="13">
        <v>33.6</v>
      </c>
      <c r="D130" s="13">
        <v>36.799999999999997</v>
      </c>
      <c r="E130" s="13">
        <v>39</v>
      </c>
      <c r="F130" s="13">
        <v>40.5</v>
      </c>
      <c r="G130" s="13">
        <v>42.1</v>
      </c>
      <c r="H130" s="13">
        <v>42.6</v>
      </c>
      <c r="I130" s="13">
        <v>44.6</v>
      </c>
      <c r="J130" s="13">
        <v>46.6</v>
      </c>
      <c r="K130" s="13">
        <v>49.1</v>
      </c>
      <c r="L130" s="13">
        <v>49.2</v>
      </c>
      <c r="M130" s="13">
        <v>50.1</v>
      </c>
      <c r="N130" s="13">
        <v>47.3</v>
      </c>
      <c r="O130" s="13">
        <v>48.3</v>
      </c>
      <c r="P130" s="13">
        <v>47.2</v>
      </c>
      <c r="Q130" s="13">
        <v>50.6</v>
      </c>
      <c r="R130" s="13">
        <v>50.5</v>
      </c>
      <c r="S130" s="13">
        <v>52.8</v>
      </c>
      <c r="T130" s="13">
        <v>55.4</v>
      </c>
      <c r="U130" s="13">
        <v>62.4</v>
      </c>
      <c r="V130" s="13">
        <v>71.599999999999994</v>
      </c>
      <c r="W130" s="13">
        <v>87.3</v>
      </c>
      <c r="X130" s="13">
        <v>101.4</v>
      </c>
      <c r="Y130" s="13">
        <v>110.9</v>
      </c>
      <c r="Z130" s="13">
        <v>111.3</v>
      </c>
      <c r="AA130" s="13">
        <v>103</v>
      </c>
      <c r="AB130" s="13">
        <v>116.2</v>
      </c>
      <c r="AC130" s="13">
        <v>112.6</v>
      </c>
      <c r="AD130" s="13">
        <v>117.8</v>
      </c>
      <c r="AE130" s="13">
        <v>120.3</v>
      </c>
      <c r="AF130" s="13">
        <v>128.30000000000001</v>
      </c>
      <c r="AG130" s="13">
        <v>139.19999999999999</v>
      </c>
      <c r="AH130" s="13">
        <v>141.1</v>
      </c>
      <c r="AI130" s="13">
        <v>134.30000000000001</v>
      </c>
      <c r="AJ130" s="13">
        <v>126.1</v>
      </c>
      <c r="AK130" s="13">
        <v>117.3</v>
      </c>
      <c r="AL130" s="13">
        <v>109.2</v>
      </c>
      <c r="AM130" s="13">
        <v>101.1</v>
      </c>
      <c r="AN130" s="13">
        <v>93.5</v>
      </c>
      <c r="AO130" s="13">
        <v>88.3</v>
      </c>
      <c r="AP130" s="13">
        <v>95</v>
      </c>
      <c r="AQ130" s="13">
        <v>95.8</v>
      </c>
      <c r="AR130" s="13">
        <v>101.5</v>
      </c>
      <c r="AS130" s="13">
        <v>108.2</v>
      </c>
      <c r="AT130" s="13">
        <v>112</v>
      </c>
      <c r="AU130" s="13">
        <v>121</v>
      </c>
      <c r="AV130" s="13">
        <v>127.1</v>
      </c>
      <c r="AW130" s="13">
        <v>107.7</v>
      </c>
      <c r="AX130" s="13">
        <v>92.8</v>
      </c>
      <c r="AY130" s="13">
        <v>108.4</v>
      </c>
      <c r="AZ130" s="13">
        <v>126.7</v>
      </c>
      <c r="BA130" s="13">
        <v>132.1</v>
      </c>
      <c r="BB130" s="13">
        <v>138.19999999999999</v>
      </c>
      <c r="BC130" s="13">
        <v>125.4</v>
      </c>
      <c r="BD130" s="13">
        <v>123.5</v>
      </c>
      <c r="BE130" s="13">
        <v>122.5</v>
      </c>
      <c r="BF130" s="13">
        <v>115.1</v>
      </c>
      <c r="BG130" s="13">
        <v>114.9</v>
      </c>
      <c r="BH130" s="13">
        <v>113</v>
      </c>
    </row>
    <row r="131" spans="1:60">
      <c r="A131" t="s">
        <v>288</v>
      </c>
      <c r="B131" s="1" t="s">
        <v>289</v>
      </c>
      <c r="C131" s="13">
        <v>780.1</v>
      </c>
      <c r="D131" s="13">
        <v>881.9</v>
      </c>
      <c r="E131" s="13">
        <v>885</v>
      </c>
      <c r="F131" s="13">
        <v>933.2</v>
      </c>
      <c r="G131" s="13">
        <v>1030.7</v>
      </c>
      <c r="H131" s="13">
        <v>1135.5</v>
      </c>
      <c r="I131" s="13">
        <v>1100.7</v>
      </c>
      <c r="J131" s="13">
        <v>1268.3</v>
      </c>
      <c r="K131" s="13">
        <v>1453.2</v>
      </c>
      <c r="L131" s="13">
        <v>1336.2</v>
      </c>
      <c r="M131" s="13">
        <v>1349.3</v>
      </c>
      <c r="N131" s="13">
        <v>1517.6</v>
      </c>
      <c r="O131" s="13">
        <v>1779.8</v>
      </c>
      <c r="P131" s="13">
        <v>1675.7</v>
      </c>
      <c r="Q131" s="13">
        <v>1530.3</v>
      </c>
      <c r="R131" s="13">
        <v>1776.6</v>
      </c>
      <c r="S131" s="13">
        <v>2055.5</v>
      </c>
      <c r="T131" s="13">
        <v>2117.8000000000002</v>
      </c>
      <c r="U131" s="13">
        <v>2365.1999999999998</v>
      </c>
      <c r="V131" s="13">
        <v>2790</v>
      </c>
      <c r="W131" s="13">
        <v>3314.3</v>
      </c>
      <c r="X131" s="13">
        <v>3457.5</v>
      </c>
      <c r="Y131" s="13">
        <v>3604.7</v>
      </c>
      <c r="Z131" s="13">
        <v>3781.8</v>
      </c>
      <c r="AA131" s="13">
        <v>3766.4</v>
      </c>
      <c r="AB131" s="13">
        <v>4151.3</v>
      </c>
      <c r="AC131" s="13">
        <v>4733.5</v>
      </c>
      <c r="AD131" s="13">
        <v>4867.8</v>
      </c>
      <c r="AE131" s="13">
        <v>5335.5</v>
      </c>
      <c r="AF131" s="13">
        <v>5990.4</v>
      </c>
      <c r="AG131" s="13">
        <v>5891.6</v>
      </c>
      <c r="AH131" s="13">
        <v>6876.7</v>
      </c>
      <c r="AI131" s="13">
        <v>7273.9</v>
      </c>
      <c r="AJ131" s="13">
        <v>8057.7</v>
      </c>
      <c r="AK131" s="13">
        <v>8062.1</v>
      </c>
      <c r="AL131" s="13">
        <v>9694.9</v>
      </c>
      <c r="AM131" s="13">
        <v>10367.9</v>
      </c>
      <c r="AN131" s="13">
        <v>12617.7</v>
      </c>
      <c r="AO131" s="13">
        <v>14674.6</v>
      </c>
      <c r="AP131" s="13">
        <v>17563.8</v>
      </c>
      <c r="AQ131" s="13">
        <v>16348.5</v>
      </c>
      <c r="AR131" s="13">
        <v>15487.5</v>
      </c>
      <c r="AS131" s="13">
        <v>13690.5</v>
      </c>
      <c r="AT131" s="13">
        <v>16588</v>
      </c>
      <c r="AU131" s="13">
        <v>18855.099999999999</v>
      </c>
      <c r="AV131" s="13">
        <v>20894.099999999999</v>
      </c>
      <c r="AW131" s="13">
        <v>24091.5</v>
      </c>
      <c r="AX131" s="13">
        <v>24554.9</v>
      </c>
      <c r="AY131" s="13">
        <v>17292.8</v>
      </c>
      <c r="AZ131" s="13">
        <v>18724.5</v>
      </c>
      <c r="BA131" s="13">
        <v>21089.200000000001</v>
      </c>
      <c r="BB131" s="13">
        <v>21056.1</v>
      </c>
      <c r="BC131" s="13">
        <v>23944.1</v>
      </c>
      <c r="BD131" s="13">
        <v>29150.6</v>
      </c>
      <c r="BE131" s="13">
        <v>32037</v>
      </c>
      <c r="BF131" s="13">
        <v>32127.5</v>
      </c>
      <c r="BG131" s="13">
        <v>34618.300000000003</v>
      </c>
      <c r="BH131" s="13">
        <v>39222.699999999997</v>
      </c>
    </row>
    <row r="132" spans="1:60">
      <c r="A132" t="s">
        <v>290</v>
      </c>
      <c r="B132" t="s">
        <v>291</v>
      </c>
      <c r="C132" s="13">
        <v>364.6</v>
      </c>
      <c r="D132" s="13">
        <v>443.2</v>
      </c>
      <c r="E132" s="13">
        <v>431.2</v>
      </c>
      <c r="F132" s="13">
        <v>469.9</v>
      </c>
      <c r="G132" s="13">
        <v>544.1</v>
      </c>
      <c r="H132" s="13">
        <v>616.1</v>
      </c>
      <c r="I132" s="13">
        <v>548.29999999999995</v>
      </c>
      <c r="J132" s="13">
        <v>682.1</v>
      </c>
      <c r="K132" s="13">
        <v>815.3</v>
      </c>
      <c r="L132" s="13">
        <v>667.4</v>
      </c>
      <c r="M132" s="13">
        <v>650.20000000000005</v>
      </c>
      <c r="N132" s="13">
        <v>743.7</v>
      </c>
      <c r="O132" s="13">
        <v>921.4</v>
      </c>
      <c r="P132" s="13">
        <v>693.9</v>
      </c>
      <c r="Q132" s="13">
        <v>445</v>
      </c>
      <c r="R132" s="13">
        <v>584.6</v>
      </c>
      <c r="S132" s="13">
        <v>731.2</v>
      </c>
      <c r="T132" s="13">
        <v>631</v>
      </c>
      <c r="U132" s="13">
        <v>640.1</v>
      </c>
      <c r="V132" s="13">
        <v>767.9</v>
      </c>
      <c r="W132" s="13">
        <v>1010.5</v>
      </c>
      <c r="X132" s="13">
        <v>905.1</v>
      </c>
      <c r="Y132" s="13">
        <v>966.3</v>
      </c>
      <c r="Z132" s="13">
        <v>1088.5999999999999</v>
      </c>
      <c r="AA132" s="13">
        <v>1010</v>
      </c>
      <c r="AB132" s="13">
        <v>1226.9000000000001</v>
      </c>
      <c r="AC132" s="13">
        <v>1495.2</v>
      </c>
      <c r="AD132" s="13">
        <v>1472.9</v>
      </c>
      <c r="AE132" s="13">
        <v>1766.3</v>
      </c>
      <c r="AF132" s="13">
        <v>2177.5</v>
      </c>
      <c r="AG132" s="13">
        <v>1981.4</v>
      </c>
      <c r="AH132" s="13">
        <v>2822.4</v>
      </c>
      <c r="AI132" s="13">
        <v>3112.9</v>
      </c>
      <c r="AJ132" s="13">
        <v>3478.9</v>
      </c>
      <c r="AK132" s="13">
        <v>3350.5</v>
      </c>
      <c r="AL132" s="13">
        <v>4498.3</v>
      </c>
      <c r="AM132" s="13">
        <v>4776.8999999999996</v>
      </c>
      <c r="AN132" s="13">
        <v>6201.7</v>
      </c>
      <c r="AO132" s="13">
        <v>7526.3</v>
      </c>
      <c r="AP132" s="13">
        <v>9619.1</v>
      </c>
      <c r="AQ132" s="13">
        <v>7974.7</v>
      </c>
      <c r="AR132" s="13">
        <v>6873.4</v>
      </c>
      <c r="AS132" s="13">
        <v>5198.6000000000004</v>
      </c>
      <c r="AT132" s="13">
        <v>6973.5</v>
      </c>
      <c r="AU132" s="13">
        <v>7639.8</v>
      </c>
      <c r="AV132" s="13">
        <v>8307</v>
      </c>
      <c r="AW132" s="13">
        <v>10219.9</v>
      </c>
      <c r="AX132" s="13">
        <v>10075.299999999999</v>
      </c>
      <c r="AY132" s="13">
        <v>5601.1</v>
      </c>
      <c r="AZ132" s="13">
        <v>7338</v>
      </c>
      <c r="BA132" s="13">
        <v>8704.2999999999993</v>
      </c>
      <c r="BB132" s="13">
        <v>8191.2</v>
      </c>
      <c r="BC132" s="13">
        <v>9496</v>
      </c>
      <c r="BD132" s="13">
        <v>12649.2</v>
      </c>
      <c r="BE132" s="13">
        <v>14314.4</v>
      </c>
      <c r="BF132" s="13">
        <v>13836.5</v>
      </c>
      <c r="BG132" s="13">
        <v>15209.2</v>
      </c>
      <c r="BH132" s="13">
        <v>17877.3</v>
      </c>
    </row>
    <row r="133" spans="1:60">
      <c r="A133" t="s">
        <v>292</v>
      </c>
      <c r="B133" t="s">
        <v>293</v>
      </c>
      <c r="C133" s="13">
        <v>17</v>
      </c>
      <c r="D133" s="13">
        <v>22.9</v>
      </c>
      <c r="E133" s="13">
        <v>20.9</v>
      </c>
      <c r="F133" s="13">
        <v>24.8</v>
      </c>
      <c r="G133" s="13">
        <v>28.4</v>
      </c>
      <c r="H133" s="13">
        <v>34.4</v>
      </c>
      <c r="I133" s="13">
        <v>33.9</v>
      </c>
      <c r="J133" s="13">
        <v>43</v>
      </c>
      <c r="K133" s="13">
        <v>49.5</v>
      </c>
      <c r="L133" s="13">
        <v>45.6</v>
      </c>
      <c r="M133" s="13">
        <v>44.5</v>
      </c>
      <c r="N133" s="13">
        <v>53</v>
      </c>
      <c r="O133" s="13">
        <v>56.4</v>
      </c>
      <c r="P133" s="13">
        <v>43.7</v>
      </c>
      <c r="Q133" s="13">
        <v>31.8</v>
      </c>
      <c r="R133" s="13">
        <v>38.700000000000003</v>
      </c>
      <c r="S133" s="13">
        <v>41.4</v>
      </c>
      <c r="T133" s="13">
        <v>40.4</v>
      </c>
      <c r="U133" s="13">
        <v>41.1</v>
      </c>
      <c r="V133" s="13">
        <v>38.4</v>
      </c>
      <c r="W133" s="13">
        <v>52.1</v>
      </c>
      <c r="X133" s="13">
        <v>52.6</v>
      </c>
      <c r="Y133" s="13">
        <v>65.099999999999994</v>
      </c>
      <c r="Z133" s="13">
        <v>98</v>
      </c>
      <c r="AA133" s="13">
        <v>119</v>
      </c>
      <c r="AB133" s="13">
        <v>219.4</v>
      </c>
      <c r="AC133" s="13">
        <v>375.7</v>
      </c>
      <c r="AD133" s="13">
        <v>397.4</v>
      </c>
      <c r="AE133" s="13">
        <v>411.4</v>
      </c>
      <c r="AF133" s="13">
        <v>461.7</v>
      </c>
      <c r="AG133" s="13">
        <v>465.9</v>
      </c>
      <c r="AH133" s="13">
        <v>633</v>
      </c>
      <c r="AI133" s="13">
        <v>801</v>
      </c>
      <c r="AJ133" s="13">
        <v>1082.2</v>
      </c>
      <c r="AK133" s="13">
        <v>998.5</v>
      </c>
      <c r="AL133" s="13">
        <v>1210.2</v>
      </c>
      <c r="AM133" s="13">
        <v>1450.4</v>
      </c>
      <c r="AN133" s="13">
        <v>1831.3</v>
      </c>
      <c r="AO133" s="13">
        <v>2213</v>
      </c>
      <c r="AP133" s="13">
        <v>2651.1</v>
      </c>
      <c r="AQ133" s="13">
        <v>2466.1999999999998</v>
      </c>
      <c r="AR133" s="13">
        <v>2336.4</v>
      </c>
      <c r="AS133" s="13">
        <v>1990.9</v>
      </c>
      <c r="AT133" s="13">
        <v>2647.2</v>
      </c>
      <c r="AU133" s="13">
        <v>3074.1</v>
      </c>
      <c r="AV133" s="13">
        <v>3299.2</v>
      </c>
      <c r="AW133" s="13">
        <v>3857.9</v>
      </c>
      <c r="AX133" s="13">
        <v>4343.2</v>
      </c>
      <c r="AY133" s="13">
        <v>2795.4</v>
      </c>
      <c r="AZ133" s="13">
        <v>3875.2</v>
      </c>
      <c r="BA133" s="13">
        <v>4502.8999999999996</v>
      </c>
      <c r="BB133" s="13">
        <v>4489.2</v>
      </c>
      <c r="BC133" s="13">
        <v>5330.6</v>
      </c>
      <c r="BD133" s="13">
        <v>6339.8</v>
      </c>
      <c r="BE133" s="13">
        <v>6828.7</v>
      </c>
      <c r="BF133" s="13">
        <v>6758.5</v>
      </c>
      <c r="BG133" s="13">
        <v>7251.1</v>
      </c>
      <c r="BH133" s="13">
        <v>8684.6</v>
      </c>
    </row>
    <row r="134" spans="1:60">
      <c r="A134" t="s">
        <v>294</v>
      </c>
      <c r="B134" t="s">
        <v>295</v>
      </c>
      <c r="C134" s="13">
        <v>0</v>
      </c>
      <c r="D134" s="13">
        <v>0</v>
      </c>
      <c r="E134" s="13">
        <v>0</v>
      </c>
      <c r="F134" s="13">
        <v>0</v>
      </c>
      <c r="G134" s="13">
        <v>0</v>
      </c>
      <c r="H134" s="13">
        <v>0</v>
      </c>
      <c r="I134" s="13">
        <v>0</v>
      </c>
      <c r="J134" s="13">
        <v>0</v>
      </c>
      <c r="K134" s="13">
        <v>0</v>
      </c>
      <c r="L134" s="13">
        <v>0</v>
      </c>
      <c r="M134" s="13">
        <v>0</v>
      </c>
      <c r="N134" s="13">
        <v>0</v>
      </c>
      <c r="O134" s="13">
        <v>0</v>
      </c>
      <c r="P134" s="13">
        <v>0</v>
      </c>
      <c r="Q134" s="13">
        <v>2.4</v>
      </c>
      <c r="R134" s="13">
        <v>3.7</v>
      </c>
      <c r="S134" s="13">
        <v>3.4</v>
      </c>
      <c r="T134" s="13">
        <v>3.2</v>
      </c>
      <c r="U134" s="13">
        <v>8.9</v>
      </c>
      <c r="V134" s="13">
        <v>39.5</v>
      </c>
      <c r="W134" s="13">
        <v>64.400000000000006</v>
      </c>
      <c r="X134" s="13">
        <v>154.6</v>
      </c>
      <c r="Y134" s="13">
        <v>186.7</v>
      </c>
      <c r="Z134" s="13">
        <v>149.9</v>
      </c>
      <c r="AA134" s="13">
        <v>194.3</v>
      </c>
      <c r="AB134" s="13">
        <v>197.7</v>
      </c>
      <c r="AC134" s="13">
        <v>236.7</v>
      </c>
      <c r="AD134" s="13">
        <v>258.3</v>
      </c>
      <c r="AE134" s="13">
        <v>275.89999999999998</v>
      </c>
      <c r="AF134" s="13">
        <v>350.1</v>
      </c>
      <c r="AG134" s="13">
        <v>389.1</v>
      </c>
      <c r="AH134" s="13">
        <v>407</v>
      </c>
      <c r="AI134" s="13">
        <v>364.4</v>
      </c>
      <c r="AJ134" s="13">
        <v>361.3</v>
      </c>
      <c r="AK134" s="13">
        <v>373.3</v>
      </c>
      <c r="AL134" s="13">
        <v>472.1</v>
      </c>
      <c r="AM134" s="13">
        <v>498.8</v>
      </c>
      <c r="AN134" s="13">
        <v>568.6</v>
      </c>
      <c r="AO134" s="13">
        <v>667.6</v>
      </c>
      <c r="AP134" s="13">
        <v>769</v>
      </c>
      <c r="AQ134" s="13">
        <v>932.6</v>
      </c>
      <c r="AR134" s="13">
        <v>1096.7</v>
      </c>
      <c r="AS134" s="13">
        <v>1010.3</v>
      </c>
      <c r="AT134" s="13">
        <v>909</v>
      </c>
      <c r="AU134" s="13">
        <v>877.8</v>
      </c>
      <c r="AV134" s="13">
        <v>926.1</v>
      </c>
      <c r="AW134" s="13">
        <v>1097.5</v>
      </c>
      <c r="AX134" s="13">
        <v>1342.6</v>
      </c>
      <c r="AY134" s="13">
        <v>1576.6</v>
      </c>
      <c r="AZ134" s="13">
        <v>1306</v>
      </c>
      <c r="BA134" s="13">
        <v>1121.3</v>
      </c>
      <c r="BB134" s="13">
        <v>1103.2</v>
      </c>
      <c r="BC134" s="13">
        <v>1119</v>
      </c>
      <c r="BD134" s="13">
        <v>1119.7</v>
      </c>
      <c r="BE134" s="13">
        <v>1032.5999999999999</v>
      </c>
      <c r="BF134" s="13">
        <v>1044</v>
      </c>
      <c r="BG134" s="13">
        <v>1023.1</v>
      </c>
      <c r="BH134" s="13">
        <v>1053.9000000000001</v>
      </c>
    </row>
    <row r="135" spans="1:60">
      <c r="A135" t="s">
        <v>296</v>
      </c>
      <c r="B135" t="s">
        <v>297</v>
      </c>
      <c r="C135" s="13">
        <v>398.6</v>
      </c>
      <c r="D135" s="13">
        <v>415.8</v>
      </c>
      <c r="E135" s="13">
        <v>432.9</v>
      </c>
      <c r="F135" s="13">
        <v>438.5</v>
      </c>
      <c r="G135" s="13">
        <v>458.2</v>
      </c>
      <c r="H135" s="13">
        <v>485</v>
      </c>
      <c r="I135" s="13">
        <v>518.5</v>
      </c>
      <c r="J135" s="13">
        <v>543.20000000000005</v>
      </c>
      <c r="K135" s="13">
        <v>588.29999999999995</v>
      </c>
      <c r="L135" s="13">
        <v>623.29999999999995</v>
      </c>
      <c r="M135" s="13">
        <v>654.6</v>
      </c>
      <c r="N135" s="13">
        <v>720.9</v>
      </c>
      <c r="O135" s="13">
        <v>802.1</v>
      </c>
      <c r="P135" s="13">
        <v>938.1</v>
      </c>
      <c r="Q135" s="13">
        <v>1051</v>
      </c>
      <c r="R135" s="13">
        <v>1149.5999999999999</v>
      </c>
      <c r="S135" s="13">
        <v>1279.5</v>
      </c>
      <c r="T135" s="13">
        <v>1443.3</v>
      </c>
      <c r="U135" s="13">
        <v>1675</v>
      </c>
      <c r="V135" s="13">
        <v>1944.2</v>
      </c>
      <c r="W135" s="13">
        <v>2187.4</v>
      </c>
      <c r="X135" s="13">
        <v>2345.1</v>
      </c>
      <c r="Y135" s="13">
        <v>2386.5</v>
      </c>
      <c r="Z135" s="13">
        <v>2445.1999999999998</v>
      </c>
      <c r="AA135" s="13">
        <v>2443.1</v>
      </c>
      <c r="AB135" s="13">
        <v>2507.3000000000002</v>
      </c>
      <c r="AC135" s="13">
        <v>2625.9</v>
      </c>
      <c r="AD135" s="13">
        <v>2739.2</v>
      </c>
      <c r="AE135" s="13">
        <v>2882</v>
      </c>
      <c r="AF135" s="13">
        <v>3001</v>
      </c>
      <c r="AG135" s="13">
        <v>3055.3</v>
      </c>
      <c r="AH135" s="13">
        <v>3014.2</v>
      </c>
      <c r="AI135" s="13">
        <v>2995.7</v>
      </c>
      <c r="AJ135" s="13">
        <v>3135.2</v>
      </c>
      <c r="AK135" s="13">
        <v>3339.9</v>
      </c>
      <c r="AL135" s="13">
        <v>3514.3</v>
      </c>
      <c r="AM135" s="13">
        <v>3641.8</v>
      </c>
      <c r="AN135" s="13">
        <v>4016.1</v>
      </c>
      <c r="AO135" s="13">
        <v>4267.6000000000004</v>
      </c>
      <c r="AP135" s="13">
        <v>4524.5</v>
      </c>
      <c r="AQ135" s="13">
        <v>4975.1000000000004</v>
      </c>
      <c r="AR135" s="13">
        <v>5181</v>
      </c>
      <c r="AS135" s="13">
        <v>5490.7</v>
      </c>
      <c r="AT135" s="13">
        <v>6058.4</v>
      </c>
      <c r="AU135" s="13">
        <v>7263.3</v>
      </c>
      <c r="AV135" s="13">
        <v>8361.7999999999993</v>
      </c>
      <c r="AW135" s="13">
        <v>8916.2999999999993</v>
      </c>
      <c r="AX135" s="13">
        <v>8793.7999999999993</v>
      </c>
      <c r="AY135" s="13">
        <v>7319.7</v>
      </c>
      <c r="AZ135" s="13">
        <v>6204.5</v>
      </c>
      <c r="BA135" s="13">
        <v>6756.8</v>
      </c>
      <c r="BB135" s="13">
        <v>7267.4</v>
      </c>
      <c r="BC135" s="13">
        <v>7996.8</v>
      </c>
      <c r="BD135" s="13">
        <v>9041.7999999999993</v>
      </c>
      <c r="BE135" s="13">
        <v>9861.2000000000007</v>
      </c>
      <c r="BF135" s="13">
        <v>10488.4</v>
      </c>
      <c r="BG135" s="13">
        <v>11135</v>
      </c>
      <c r="BH135" s="13">
        <v>11606.9</v>
      </c>
    </row>
    <row r="136" spans="1:60">
      <c r="A136" t="s">
        <v>298</v>
      </c>
      <c r="B136" t="s">
        <v>299</v>
      </c>
      <c r="C136" s="13" t="s">
        <v>75</v>
      </c>
      <c r="D136" s="13" t="s">
        <v>75</v>
      </c>
      <c r="E136" s="13" t="s">
        <v>75</v>
      </c>
      <c r="F136" s="13" t="s">
        <v>75</v>
      </c>
      <c r="G136" s="13" t="s">
        <v>75</v>
      </c>
      <c r="H136" s="13" t="s">
        <v>75</v>
      </c>
      <c r="I136" s="13" t="s">
        <v>75</v>
      </c>
      <c r="J136" s="13" t="s">
        <v>75</v>
      </c>
      <c r="K136" s="13" t="s">
        <v>75</v>
      </c>
      <c r="L136" s="13" t="s">
        <v>75</v>
      </c>
      <c r="M136" s="13" t="s">
        <v>75</v>
      </c>
      <c r="N136" s="13" t="s">
        <v>75</v>
      </c>
      <c r="O136" s="13" t="s">
        <v>75</v>
      </c>
      <c r="P136" s="13" t="s">
        <v>75</v>
      </c>
      <c r="Q136" s="13" t="s">
        <v>75</v>
      </c>
      <c r="R136" s="13" t="s">
        <v>75</v>
      </c>
      <c r="S136" s="13" t="s">
        <v>75</v>
      </c>
      <c r="T136" s="13" t="s">
        <v>75</v>
      </c>
      <c r="U136" s="13" t="s">
        <v>75</v>
      </c>
      <c r="V136" s="13" t="s">
        <v>75</v>
      </c>
      <c r="W136" s="13" t="s">
        <v>75</v>
      </c>
      <c r="X136" s="13" t="s">
        <v>75</v>
      </c>
      <c r="Y136" s="13" t="s">
        <v>75</v>
      </c>
      <c r="Z136" s="13" t="s">
        <v>75</v>
      </c>
      <c r="AA136" s="13" t="s">
        <v>75</v>
      </c>
      <c r="AB136" s="13" t="s">
        <v>75</v>
      </c>
      <c r="AC136" s="13" t="s">
        <v>75</v>
      </c>
      <c r="AD136" s="13" t="s">
        <v>75</v>
      </c>
      <c r="AE136" s="13" t="s">
        <v>75</v>
      </c>
      <c r="AF136" s="13" t="s">
        <v>75</v>
      </c>
      <c r="AG136" s="13" t="s">
        <v>75</v>
      </c>
      <c r="AH136" s="13" t="s">
        <v>75</v>
      </c>
      <c r="AI136" s="13" t="s">
        <v>75</v>
      </c>
      <c r="AJ136" s="13" t="s">
        <v>75</v>
      </c>
      <c r="AK136" s="13" t="s">
        <v>75</v>
      </c>
      <c r="AL136" s="13" t="s">
        <v>75</v>
      </c>
      <c r="AM136" s="13" t="s">
        <v>75</v>
      </c>
      <c r="AN136" s="13" t="s">
        <v>75</v>
      </c>
      <c r="AO136" s="13" t="s">
        <v>75</v>
      </c>
      <c r="AP136" s="13" t="s">
        <v>75</v>
      </c>
      <c r="AQ136" s="13" t="s">
        <v>75</v>
      </c>
      <c r="AR136" s="13" t="s">
        <v>75</v>
      </c>
      <c r="AS136" s="13" t="s">
        <v>75</v>
      </c>
      <c r="AT136" s="13" t="s">
        <v>75</v>
      </c>
      <c r="AU136" s="13" t="s">
        <v>75</v>
      </c>
      <c r="AV136" s="13" t="s">
        <v>75</v>
      </c>
      <c r="AW136" s="13" t="s">
        <v>75</v>
      </c>
      <c r="AX136" s="13" t="s">
        <v>75</v>
      </c>
      <c r="AY136" s="13" t="s">
        <v>75</v>
      </c>
      <c r="AZ136" s="13">
        <v>0.9</v>
      </c>
      <c r="BA136" s="13">
        <v>3.8</v>
      </c>
      <c r="BB136" s="13">
        <v>5.2</v>
      </c>
      <c r="BC136" s="13">
        <v>1.8</v>
      </c>
      <c r="BD136" s="13">
        <v>0</v>
      </c>
      <c r="BE136" s="13">
        <v>0</v>
      </c>
      <c r="BF136" s="13">
        <v>0</v>
      </c>
      <c r="BG136" s="13">
        <v>0</v>
      </c>
      <c r="BH136" s="13">
        <v>0</v>
      </c>
    </row>
    <row r="137" spans="1:60">
      <c r="A137" t="s">
        <v>300</v>
      </c>
      <c r="B137" s="1" t="s">
        <v>245</v>
      </c>
      <c r="C137" s="13">
        <v>386.9</v>
      </c>
      <c r="D137" s="13">
        <v>413.2</v>
      </c>
      <c r="E137" s="13">
        <v>428.2</v>
      </c>
      <c r="F137" s="13">
        <v>456.2</v>
      </c>
      <c r="G137" s="13">
        <v>488.5</v>
      </c>
      <c r="H137" s="13">
        <v>525.70000000000005</v>
      </c>
      <c r="I137" s="13">
        <v>568</v>
      </c>
      <c r="J137" s="13">
        <v>613.20000000000005</v>
      </c>
      <c r="K137" s="13">
        <v>668.3</v>
      </c>
      <c r="L137" s="13">
        <v>729</v>
      </c>
      <c r="M137" s="13">
        <v>803.2</v>
      </c>
      <c r="N137" s="13">
        <v>887.1</v>
      </c>
      <c r="O137" s="13">
        <v>986.4</v>
      </c>
      <c r="P137" s="13">
        <v>1045</v>
      </c>
      <c r="Q137" s="13">
        <v>1132.4000000000001</v>
      </c>
      <c r="R137" s="13">
        <v>1253.0999999999999</v>
      </c>
      <c r="S137" s="13">
        <v>1346.4</v>
      </c>
      <c r="T137" s="13">
        <v>1463.1</v>
      </c>
      <c r="U137" s="13">
        <v>1605.3</v>
      </c>
      <c r="V137" s="13">
        <v>1767.8</v>
      </c>
      <c r="W137" s="13">
        <v>1976.9</v>
      </c>
      <c r="X137" s="13">
        <v>2160.6</v>
      </c>
      <c r="Y137" s="13">
        <v>2396.6999999999998</v>
      </c>
      <c r="Z137" s="13">
        <v>2685.7</v>
      </c>
      <c r="AA137" s="13">
        <v>2954.7</v>
      </c>
      <c r="AB137" s="13">
        <v>3262.4</v>
      </c>
      <c r="AC137" s="13">
        <v>3586.4</v>
      </c>
      <c r="AD137" s="13">
        <v>3912.6</v>
      </c>
      <c r="AE137" s="13">
        <v>4261.2</v>
      </c>
      <c r="AF137" s="13">
        <v>4749.6000000000004</v>
      </c>
      <c r="AG137" s="13">
        <v>5090.1000000000004</v>
      </c>
      <c r="AH137" s="13">
        <v>5540.2</v>
      </c>
      <c r="AI137" s="13">
        <v>6084.6</v>
      </c>
      <c r="AJ137" s="13">
        <v>6564.7</v>
      </c>
      <c r="AK137" s="13">
        <v>6936.1</v>
      </c>
      <c r="AL137" s="13">
        <v>7624.1</v>
      </c>
      <c r="AM137" s="13">
        <v>8279.7999999999993</v>
      </c>
      <c r="AN137" s="13">
        <v>9070.2999999999993</v>
      </c>
      <c r="AO137" s="13">
        <v>9962.5</v>
      </c>
      <c r="AP137" s="13">
        <v>10863.3</v>
      </c>
      <c r="AQ137" s="13">
        <v>11192.4</v>
      </c>
      <c r="AR137" s="13">
        <v>11422.5</v>
      </c>
      <c r="AS137" s="13">
        <v>11616.6</v>
      </c>
      <c r="AT137" s="13">
        <v>12800.7</v>
      </c>
      <c r="AU137" s="13">
        <v>14031.4</v>
      </c>
      <c r="AV137" s="13">
        <v>15004.8</v>
      </c>
      <c r="AW137" s="13">
        <v>16016.6</v>
      </c>
      <c r="AX137" s="13">
        <v>16884.2</v>
      </c>
      <c r="AY137" s="13">
        <v>15912.8</v>
      </c>
      <c r="AZ137" s="13">
        <v>17226.5</v>
      </c>
      <c r="BA137" s="13">
        <v>18844.400000000001</v>
      </c>
      <c r="BB137" s="13">
        <v>19393.3</v>
      </c>
      <c r="BC137" s="13">
        <v>20411.900000000001</v>
      </c>
      <c r="BD137" s="13">
        <v>22013.599999999999</v>
      </c>
      <c r="BE137" s="13">
        <v>22823.4</v>
      </c>
      <c r="BF137" s="13">
        <v>23171.7</v>
      </c>
      <c r="BG137" s="13">
        <v>24180.7</v>
      </c>
      <c r="BH137" s="13">
        <v>25669.8</v>
      </c>
    </row>
    <row r="138" spans="1:60">
      <c r="A138" t="s">
        <v>301</v>
      </c>
      <c r="B138" t="s">
        <v>302</v>
      </c>
      <c r="C138" s="13">
        <v>6.4</v>
      </c>
      <c r="D138" s="13">
        <v>6.6</v>
      </c>
      <c r="E138" s="13">
        <v>6.6</v>
      </c>
      <c r="F138" s="13">
        <v>7</v>
      </c>
      <c r="G138" s="13">
        <v>7.5</v>
      </c>
      <c r="H138" s="13">
        <v>8.1999999999999993</v>
      </c>
      <c r="I138" s="13">
        <v>8.9</v>
      </c>
      <c r="J138" s="13">
        <v>9.6999999999999993</v>
      </c>
      <c r="K138" s="13">
        <v>10.7</v>
      </c>
      <c r="L138" s="13">
        <v>11.8</v>
      </c>
      <c r="M138" s="13">
        <v>13.2</v>
      </c>
      <c r="N138" s="13">
        <v>14.5</v>
      </c>
      <c r="O138" s="13">
        <v>15.9</v>
      </c>
      <c r="P138" s="13">
        <v>17.3</v>
      </c>
      <c r="Q138" s="13">
        <v>18.5</v>
      </c>
      <c r="R138" s="13">
        <v>20.5</v>
      </c>
      <c r="S138" s="13">
        <v>24.1</v>
      </c>
      <c r="T138" s="13">
        <v>28.3</v>
      </c>
      <c r="U138" s="13">
        <v>32.200000000000003</v>
      </c>
      <c r="V138" s="13">
        <v>37</v>
      </c>
      <c r="W138" s="13">
        <v>42.1</v>
      </c>
      <c r="X138" s="13">
        <v>46.8</v>
      </c>
      <c r="Y138" s="13">
        <v>51.6</v>
      </c>
      <c r="Z138" s="13">
        <v>63.9</v>
      </c>
      <c r="AA138" s="13">
        <v>62.5</v>
      </c>
      <c r="AB138" s="13">
        <v>89.8</v>
      </c>
      <c r="AC138" s="13">
        <v>106.4</v>
      </c>
      <c r="AD138" s="13">
        <v>129.4</v>
      </c>
      <c r="AE138" s="13">
        <v>144.1</v>
      </c>
      <c r="AF138" s="13">
        <v>156</v>
      </c>
      <c r="AG138" s="13">
        <v>170.3</v>
      </c>
      <c r="AH138" s="13">
        <v>175.2</v>
      </c>
      <c r="AI138" s="13">
        <v>185</v>
      </c>
      <c r="AJ138" s="13">
        <v>190.7</v>
      </c>
      <c r="AK138" s="13">
        <v>197.3</v>
      </c>
      <c r="AL138" s="13">
        <v>206.8</v>
      </c>
      <c r="AM138" s="13">
        <v>209.6</v>
      </c>
      <c r="AN138" s="13">
        <v>211.6</v>
      </c>
      <c r="AO138" s="13">
        <v>210.5</v>
      </c>
      <c r="AP138" s="13">
        <v>210.6</v>
      </c>
      <c r="AQ138" s="13">
        <v>209.9</v>
      </c>
      <c r="AR138" s="13">
        <v>222.4</v>
      </c>
      <c r="AS138" s="13">
        <v>243.9</v>
      </c>
      <c r="AT138" s="13">
        <v>266.8</v>
      </c>
      <c r="AU138" s="13">
        <v>290.39999999999998</v>
      </c>
      <c r="AV138" s="13">
        <v>316</v>
      </c>
      <c r="AW138" s="13">
        <v>320.5</v>
      </c>
      <c r="AX138" s="13">
        <v>327.3</v>
      </c>
      <c r="AY138" s="13">
        <v>337.3</v>
      </c>
      <c r="AZ138" s="13">
        <v>346</v>
      </c>
      <c r="BA138" s="13">
        <v>310.8</v>
      </c>
      <c r="BB138" s="13">
        <v>338.4</v>
      </c>
      <c r="BC138" s="13">
        <v>320.7</v>
      </c>
      <c r="BD138" s="13">
        <v>358.5</v>
      </c>
      <c r="BE138" s="13">
        <v>350.3</v>
      </c>
      <c r="BF138" s="13">
        <v>373.7</v>
      </c>
      <c r="BG138" s="13">
        <v>391.1</v>
      </c>
      <c r="BH138" s="13">
        <v>416.9</v>
      </c>
    </row>
    <row r="139" spans="1:60">
      <c r="A139" t="s">
        <v>303</v>
      </c>
      <c r="B139" t="s">
        <v>304</v>
      </c>
      <c r="C139" s="13">
        <v>85.2</v>
      </c>
      <c r="D139" s="13">
        <v>88.6</v>
      </c>
      <c r="E139" s="13">
        <v>92.4</v>
      </c>
      <c r="F139" s="13">
        <v>96.6</v>
      </c>
      <c r="G139" s="13">
        <v>101.1</v>
      </c>
      <c r="H139" s="13">
        <v>105.9</v>
      </c>
      <c r="I139" s="13">
        <v>110.6</v>
      </c>
      <c r="J139" s="13">
        <v>115.5</v>
      </c>
      <c r="K139" s="13">
        <v>120.3</v>
      </c>
      <c r="L139" s="13">
        <v>125.4</v>
      </c>
      <c r="M139" s="13">
        <v>130.69999999999999</v>
      </c>
      <c r="N139" s="13">
        <v>137.1</v>
      </c>
      <c r="O139" s="13">
        <v>143.9</v>
      </c>
      <c r="P139" s="13">
        <v>151.30000000000001</v>
      </c>
      <c r="Q139" s="13">
        <v>158.4</v>
      </c>
      <c r="R139" s="13">
        <v>168.6</v>
      </c>
      <c r="S139" s="13">
        <v>177.8</v>
      </c>
      <c r="T139" s="13">
        <v>187.8</v>
      </c>
      <c r="U139" s="13">
        <v>199.4</v>
      </c>
      <c r="V139" s="13">
        <v>210.3</v>
      </c>
      <c r="W139" s="13">
        <v>220.6</v>
      </c>
      <c r="X139" s="13">
        <v>230.1</v>
      </c>
      <c r="Y139" s="13">
        <v>238</v>
      </c>
      <c r="Z139" s="13">
        <v>246.7</v>
      </c>
      <c r="AA139" s="13">
        <v>252.8</v>
      </c>
      <c r="AB139" s="13">
        <v>264.3</v>
      </c>
      <c r="AC139" s="13">
        <v>282.60000000000002</v>
      </c>
      <c r="AD139" s="13">
        <v>307.5</v>
      </c>
      <c r="AE139" s="13">
        <v>335.7</v>
      </c>
      <c r="AF139" s="13">
        <v>365.3</v>
      </c>
      <c r="AG139" s="13">
        <v>391.7</v>
      </c>
      <c r="AH139" s="13">
        <v>418.6</v>
      </c>
      <c r="AI139" s="13">
        <v>447.7</v>
      </c>
      <c r="AJ139" s="13">
        <v>484.8</v>
      </c>
      <c r="AK139" s="13">
        <v>520.29999999999995</v>
      </c>
      <c r="AL139" s="13">
        <v>566.20000000000005</v>
      </c>
      <c r="AM139" s="13">
        <v>610.6</v>
      </c>
      <c r="AN139" s="13">
        <v>665</v>
      </c>
      <c r="AO139" s="13">
        <v>718.3</v>
      </c>
      <c r="AP139" s="13">
        <v>783.9</v>
      </c>
      <c r="AQ139" s="13">
        <v>819.1</v>
      </c>
      <c r="AR139" s="13">
        <v>880</v>
      </c>
      <c r="AS139" s="13">
        <v>920.9</v>
      </c>
      <c r="AT139" s="13">
        <v>1013.2</v>
      </c>
      <c r="AU139" s="13">
        <v>1060.4000000000001</v>
      </c>
      <c r="AV139" s="13">
        <v>1082.5999999999999</v>
      </c>
      <c r="AW139" s="13">
        <v>1055.2</v>
      </c>
      <c r="AX139" s="13">
        <v>1077.2</v>
      </c>
      <c r="AY139" s="13">
        <v>1050.2</v>
      </c>
      <c r="AZ139" s="13">
        <v>1109.5</v>
      </c>
      <c r="BA139" s="13">
        <v>1137.5</v>
      </c>
      <c r="BB139" s="13">
        <v>1199.3</v>
      </c>
      <c r="BC139" s="13">
        <v>1186.4000000000001</v>
      </c>
      <c r="BD139" s="13">
        <v>1233</v>
      </c>
      <c r="BE139" s="13">
        <v>1282.8</v>
      </c>
      <c r="BF139" s="13">
        <v>1309.0999999999999</v>
      </c>
      <c r="BG139" s="13">
        <v>1340</v>
      </c>
      <c r="BH139" s="13">
        <v>1390</v>
      </c>
    </row>
    <row r="140" spans="1:60">
      <c r="A140" t="s">
        <v>305</v>
      </c>
      <c r="B140" t="s">
        <v>306</v>
      </c>
      <c r="C140" s="13">
        <v>288.2</v>
      </c>
      <c r="D140" s="13">
        <v>310.3</v>
      </c>
      <c r="E140" s="13">
        <v>320.89999999999998</v>
      </c>
      <c r="F140" s="13">
        <v>343.9</v>
      </c>
      <c r="G140" s="13">
        <v>370.7</v>
      </c>
      <c r="H140" s="13">
        <v>401.7</v>
      </c>
      <c r="I140" s="13">
        <v>437.6</v>
      </c>
      <c r="J140" s="13">
        <v>476.1</v>
      </c>
      <c r="K140" s="13">
        <v>524.4</v>
      </c>
      <c r="L140" s="13">
        <v>577.79999999999995</v>
      </c>
      <c r="M140" s="13">
        <v>644</v>
      </c>
      <c r="N140" s="13">
        <v>719</v>
      </c>
      <c r="O140" s="13">
        <v>808.5</v>
      </c>
      <c r="P140" s="13">
        <v>856.6</v>
      </c>
      <c r="Q140" s="13">
        <v>934.1</v>
      </c>
      <c r="R140" s="13">
        <v>1040.5</v>
      </c>
      <c r="S140" s="13">
        <v>1118.5999999999999</v>
      </c>
      <c r="T140" s="13">
        <v>1217.9000000000001</v>
      </c>
      <c r="U140" s="13">
        <v>1341.5</v>
      </c>
      <c r="V140" s="13">
        <v>1485.2</v>
      </c>
      <c r="W140" s="13">
        <v>1676.9</v>
      </c>
      <c r="X140" s="13">
        <v>1843.1</v>
      </c>
      <c r="Y140" s="13">
        <v>2062.6999999999998</v>
      </c>
      <c r="Z140" s="13">
        <v>2326.4</v>
      </c>
      <c r="AA140" s="13">
        <v>2586.5</v>
      </c>
      <c r="AB140" s="13">
        <v>2851.3</v>
      </c>
      <c r="AC140" s="13">
        <v>3136.4</v>
      </c>
      <c r="AD140" s="13">
        <v>3409.2</v>
      </c>
      <c r="AE140" s="13">
        <v>3708.8</v>
      </c>
      <c r="AF140" s="13">
        <v>4150.5</v>
      </c>
      <c r="AG140" s="13">
        <v>4444.6000000000004</v>
      </c>
      <c r="AH140" s="13">
        <v>4857.1000000000004</v>
      </c>
      <c r="AI140" s="13">
        <v>5354.1</v>
      </c>
      <c r="AJ140" s="13">
        <v>5783.8</v>
      </c>
      <c r="AK140" s="13">
        <v>6105</v>
      </c>
      <c r="AL140" s="13">
        <v>6729.6</v>
      </c>
      <c r="AM140" s="13">
        <v>7330.3</v>
      </c>
      <c r="AN140" s="13">
        <v>8053.8</v>
      </c>
      <c r="AO140" s="13">
        <v>8883.5</v>
      </c>
      <c r="AP140" s="13">
        <v>9706.9</v>
      </c>
      <c r="AQ140" s="13">
        <v>9994.6</v>
      </c>
      <c r="AR140" s="13">
        <v>10144.700000000001</v>
      </c>
      <c r="AS140" s="13">
        <v>10250.799999999999</v>
      </c>
      <c r="AT140" s="13">
        <v>11286.2</v>
      </c>
      <c r="AU140" s="13">
        <v>12417.3</v>
      </c>
      <c r="AV140" s="13">
        <v>13313.5</v>
      </c>
      <c r="AW140" s="13">
        <v>14315.3</v>
      </c>
      <c r="AX140" s="13">
        <v>15094.9</v>
      </c>
      <c r="AY140" s="13">
        <v>14096.3</v>
      </c>
      <c r="AZ140" s="13">
        <v>15317</v>
      </c>
      <c r="BA140" s="13">
        <v>16902.5</v>
      </c>
      <c r="BB140" s="13">
        <v>17328.7</v>
      </c>
      <c r="BC140" s="13">
        <v>18366.400000000001</v>
      </c>
      <c r="BD140" s="13">
        <v>19871</v>
      </c>
      <c r="BE140" s="13">
        <v>20623.099999999999</v>
      </c>
      <c r="BF140" s="13">
        <v>20910.8</v>
      </c>
      <c r="BG140" s="13">
        <v>21835.8</v>
      </c>
      <c r="BH140" s="13">
        <v>23223.1</v>
      </c>
    </row>
    <row r="141" spans="1:60">
      <c r="A141" t="s">
        <v>307</v>
      </c>
      <c r="B141" t="s">
        <v>308</v>
      </c>
      <c r="C141" s="13">
        <v>7.1</v>
      </c>
      <c r="D141" s="13">
        <v>7.7</v>
      </c>
      <c r="E141" s="13">
        <v>8.4</v>
      </c>
      <c r="F141" s="13">
        <v>8.6999999999999993</v>
      </c>
      <c r="G141" s="13">
        <v>9.1999999999999993</v>
      </c>
      <c r="H141" s="13">
        <v>10</v>
      </c>
      <c r="I141" s="13">
        <v>10.8</v>
      </c>
      <c r="J141" s="13">
        <v>11.9</v>
      </c>
      <c r="K141" s="13">
        <v>12.9</v>
      </c>
      <c r="L141" s="13">
        <v>14</v>
      </c>
      <c r="M141" s="13">
        <v>15.3</v>
      </c>
      <c r="N141" s="13">
        <v>16.600000000000001</v>
      </c>
      <c r="O141" s="13">
        <v>18.100000000000001</v>
      </c>
      <c r="P141" s="13">
        <v>19.8</v>
      </c>
      <c r="Q141" s="13">
        <v>21.5</v>
      </c>
      <c r="R141" s="13">
        <v>23.4</v>
      </c>
      <c r="S141" s="13">
        <v>25.8</v>
      </c>
      <c r="T141" s="13">
        <v>29</v>
      </c>
      <c r="U141" s="13">
        <v>32.200000000000003</v>
      </c>
      <c r="V141" s="13">
        <v>35.200000000000003</v>
      </c>
      <c r="W141" s="13">
        <v>37.299999999999997</v>
      </c>
      <c r="X141" s="13">
        <v>40.6</v>
      </c>
      <c r="Y141" s="13">
        <v>44.5</v>
      </c>
      <c r="Z141" s="13">
        <v>48.6</v>
      </c>
      <c r="AA141" s="13">
        <v>52.8</v>
      </c>
      <c r="AB141" s="13">
        <v>56.9</v>
      </c>
      <c r="AC141" s="13">
        <v>61</v>
      </c>
      <c r="AD141" s="13">
        <v>66.3</v>
      </c>
      <c r="AE141" s="13">
        <v>72.599999999999994</v>
      </c>
      <c r="AF141" s="13">
        <v>77.900000000000006</v>
      </c>
      <c r="AG141" s="13">
        <v>83.5</v>
      </c>
      <c r="AH141" s="13">
        <v>89.4</v>
      </c>
      <c r="AI141" s="13">
        <v>97.8</v>
      </c>
      <c r="AJ141" s="13">
        <v>105.4</v>
      </c>
      <c r="AK141" s="13">
        <v>113.5</v>
      </c>
      <c r="AL141" s="13">
        <v>121.5</v>
      </c>
      <c r="AM141" s="13">
        <v>129.30000000000001</v>
      </c>
      <c r="AN141" s="13">
        <v>140</v>
      </c>
      <c r="AO141" s="13">
        <v>150.30000000000001</v>
      </c>
      <c r="AP141" s="13">
        <v>162</v>
      </c>
      <c r="AQ141" s="13">
        <v>168.9</v>
      </c>
      <c r="AR141" s="13">
        <v>175.4</v>
      </c>
      <c r="AS141" s="13">
        <v>185.6</v>
      </c>
      <c r="AT141" s="13">
        <v>199.5</v>
      </c>
      <c r="AU141" s="13">
        <v>211</v>
      </c>
      <c r="AV141" s="13">
        <v>217.3</v>
      </c>
      <c r="AW141" s="13">
        <v>232.1</v>
      </c>
      <c r="AX141" s="13">
        <v>247.6</v>
      </c>
      <c r="AY141" s="13">
        <v>265.2</v>
      </c>
      <c r="AZ141" s="13">
        <v>273.60000000000002</v>
      </c>
      <c r="BA141" s="13">
        <v>290.7</v>
      </c>
      <c r="BB141" s="13">
        <v>305.5</v>
      </c>
      <c r="BC141" s="13">
        <v>303.7</v>
      </c>
      <c r="BD141" s="13">
        <v>304.2</v>
      </c>
      <c r="BE141" s="13">
        <v>310</v>
      </c>
      <c r="BF141" s="13">
        <v>313.39999999999998</v>
      </c>
      <c r="BG141" s="13">
        <v>336.2</v>
      </c>
      <c r="BH141" s="13">
        <v>352.7</v>
      </c>
    </row>
    <row r="142" spans="1:60">
      <c r="A142" t="s">
        <v>309</v>
      </c>
      <c r="B142" t="s">
        <v>310</v>
      </c>
      <c r="C142" s="13">
        <v>0</v>
      </c>
      <c r="D142" s="13">
        <v>0</v>
      </c>
      <c r="E142" s="13">
        <v>0</v>
      </c>
      <c r="F142" s="13">
        <v>0</v>
      </c>
      <c r="G142" s="13">
        <v>0</v>
      </c>
      <c r="H142" s="13">
        <v>0</v>
      </c>
      <c r="I142" s="13">
        <v>0</v>
      </c>
      <c r="J142" s="13">
        <v>0</v>
      </c>
      <c r="K142" s="13">
        <v>0</v>
      </c>
      <c r="L142" s="13">
        <v>0</v>
      </c>
      <c r="M142" s="13">
        <v>0</v>
      </c>
      <c r="N142" s="13">
        <v>0</v>
      </c>
      <c r="O142" s="13">
        <v>0</v>
      </c>
      <c r="P142" s="13">
        <v>0</v>
      </c>
      <c r="Q142" s="13">
        <v>0</v>
      </c>
      <c r="R142" s="13">
        <v>0</v>
      </c>
      <c r="S142" s="13">
        <v>0</v>
      </c>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13">
        <v>0</v>
      </c>
      <c r="AJ142" s="13">
        <v>0</v>
      </c>
      <c r="AK142" s="13">
        <v>0</v>
      </c>
      <c r="AL142" s="13">
        <v>0</v>
      </c>
      <c r="AM142" s="13">
        <v>0</v>
      </c>
      <c r="AN142" s="13">
        <v>0</v>
      </c>
      <c r="AO142" s="13">
        <v>0</v>
      </c>
      <c r="AP142" s="13">
        <v>0</v>
      </c>
      <c r="AQ142" s="13">
        <v>0</v>
      </c>
      <c r="AR142" s="13">
        <v>0</v>
      </c>
      <c r="AS142" s="13">
        <v>15.4</v>
      </c>
      <c r="AT142" s="13">
        <v>35</v>
      </c>
      <c r="AU142" s="13">
        <v>52.4</v>
      </c>
      <c r="AV142" s="13">
        <v>75.400000000000006</v>
      </c>
      <c r="AW142" s="13">
        <v>93.5</v>
      </c>
      <c r="AX142" s="13">
        <v>137.30000000000001</v>
      </c>
      <c r="AY142" s="13">
        <v>163.80000000000001</v>
      </c>
      <c r="AZ142" s="13">
        <v>180.4</v>
      </c>
      <c r="BA142" s="13">
        <v>202.9</v>
      </c>
      <c r="BB142" s="13">
        <v>221.4</v>
      </c>
      <c r="BC142" s="13">
        <v>234.8</v>
      </c>
      <c r="BD142" s="13">
        <v>246.9</v>
      </c>
      <c r="BE142" s="13">
        <v>257.3</v>
      </c>
      <c r="BF142" s="13">
        <v>264.7</v>
      </c>
      <c r="BG142" s="13">
        <v>277.60000000000002</v>
      </c>
      <c r="BH142" s="13">
        <v>287.10000000000002</v>
      </c>
    </row>
    <row r="143" spans="1:60">
      <c r="A143" t="s">
        <v>311</v>
      </c>
      <c r="B143" s="1" t="s">
        <v>312</v>
      </c>
      <c r="C143" s="13">
        <v>0</v>
      </c>
      <c r="D143" s="13">
        <v>0</v>
      </c>
      <c r="E143" s="13">
        <v>0</v>
      </c>
      <c r="F143" s="13">
        <v>0</v>
      </c>
      <c r="G143" s="13">
        <v>0</v>
      </c>
      <c r="H143" s="13">
        <v>0</v>
      </c>
      <c r="I143" s="13">
        <v>0</v>
      </c>
      <c r="J143" s="13">
        <v>0</v>
      </c>
      <c r="K143" s="13">
        <v>0</v>
      </c>
      <c r="L143" s="13">
        <v>0</v>
      </c>
      <c r="M143" s="13">
        <v>0</v>
      </c>
      <c r="N143" s="13">
        <v>0</v>
      </c>
      <c r="O143" s="13">
        <v>0</v>
      </c>
      <c r="P143" s="13">
        <v>0</v>
      </c>
      <c r="Q143" s="13">
        <v>0</v>
      </c>
      <c r="R143" s="13">
        <v>0</v>
      </c>
      <c r="S143" s="13">
        <v>0</v>
      </c>
      <c r="T143" s="13">
        <v>0</v>
      </c>
      <c r="U143" s="13">
        <v>0</v>
      </c>
      <c r="V143" s="13">
        <v>0</v>
      </c>
      <c r="W143" s="13">
        <v>0</v>
      </c>
      <c r="X143" s="13">
        <v>0</v>
      </c>
      <c r="Y143" s="13">
        <v>0</v>
      </c>
      <c r="Z143" s="13">
        <v>0</v>
      </c>
      <c r="AA143" s="13">
        <v>0</v>
      </c>
      <c r="AB143" s="13">
        <v>0</v>
      </c>
      <c r="AC143" s="13">
        <v>0</v>
      </c>
      <c r="AD143" s="13">
        <v>51.8</v>
      </c>
      <c r="AE143" s="13">
        <v>54.7</v>
      </c>
      <c r="AF143" s="13">
        <v>60.6</v>
      </c>
      <c r="AG143" s="13">
        <v>66.5</v>
      </c>
      <c r="AH143" s="13">
        <v>70.7</v>
      </c>
      <c r="AI143" s="13">
        <v>73.2</v>
      </c>
      <c r="AJ143" s="13">
        <v>77.400000000000006</v>
      </c>
      <c r="AK143" s="13">
        <v>82</v>
      </c>
      <c r="AL143" s="13">
        <v>85.9</v>
      </c>
      <c r="AM143" s="13">
        <v>93.2</v>
      </c>
      <c r="AN143" s="13">
        <v>100.7</v>
      </c>
      <c r="AO143" s="13">
        <v>110.6</v>
      </c>
      <c r="AP143" s="13">
        <v>113.5</v>
      </c>
      <c r="AQ143" s="13">
        <v>123.6</v>
      </c>
      <c r="AR143" s="13">
        <v>124.5</v>
      </c>
      <c r="AS143" s="13">
        <v>129.19999999999999</v>
      </c>
      <c r="AT143" s="13">
        <v>133.6</v>
      </c>
      <c r="AU143" s="13">
        <v>143.19999999999999</v>
      </c>
      <c r="AV143" s="13">
        <v>153.1</v>
      </c>
      <c r="AW143" s="13">
        <v>161.19999999999999</v>
      </c>
      <c r="AX143" s="13">
        <v>171.2</v>
      </c>
      <c r="AY143" s="13">
        <v>178.7</v>
      </c>
      <c r="AZ143" s="13">
        <v>178</v>
      </c>
      <c r="BA143" s="13">
        <v>184.2</v>
      </c>
      <c r="BB143" s="13">
        <v>198.6</v>
      </c>
      <c r="BC143" s="13">
        <v>207.6</v>
      </c>
      <c r="BD143" s="13">
        <v>213.2</v>
      </c>
      <c r="BE143" s="13">
        <v>240.7</v>
      </c>
      <c r="BF143" s="13">
        <v>257.89999999999998</v>
      </c>
      <c r="BG143" s="13">
        <v>276.5</v>
      </c>
      <c r="BH143" s="13">
        <v>296.2</v>
      </c>
    </row>
    <row r="144" spans="1:60">
      <c r="A144" t="s">
        <v>313</v>
      </c>
      <c r="B144" s="1" t="s">
        <v>314</v>
      </c>
      <c r="C144" s="13">
        <v>2295.9</v>
      </c>
      <c r="D144" s="13">
        <v>2477.1999999999998</v>
      </c>
      <c r="E144" s="13">
        <v>2557.8000000000002</v>
      </c>
      <c r="F144" s="13">
        <v>2700.5</v>
      </c>
      <c r="G144" s="13">
        <v>2909.9</v>
      </c>
      <c r="H144" s="13">
        <v>3136.4</v>
      </c>
      <c r="I144" s="13">
        <v>3257.1</v>
      </c>
      <c r="J144" s="13">
        <v>3589.4</v>
      </c>
      <c r="K144" s="13">
        <v>4003.8</v>
      </c>
      <c r="L144" s="13">
        <v>4091.6</v>
      </c>
      <c r="M144" s="13">
        <v>4314.8</v>
      </c>
      <c r="N144" s="13">
        <v>4768.8</v>
      </c>
      <c r="O144" s="13">
        <v>5412.5</v>
      </c>
      <c r="P144" s="13">
        <v>5685.4</v>
      </c>
      <c r="Q144" s="13">
        <v>5846.1</v>
      </c>
      <c r="R144" s="13">
        <v>6542.8</v>
      </c>
      <c r="S144" s="13">
        <v>7290.1</v>
      </c>
      <c r="T144" s="13">
        <v>8000</v>
      </c>
      <c r="U144" s="13">
        <v>9001.4</v>
      </c>
      <c r="V144" s="13">
        <v>10309.5</v>
      </c>
      <c r="W144" s="13">
        <v>11717.4</v>
      </c>
      <c r="X144" s="13">
        <v>12684.5</v>
      </c>
      <c r="Y144" s="13">
        <v>13557.4</v>
      </c>
      <c r="Z144" s="13">
        <v>14601.5</v>
      </c>
      <c r="AA144" s="13">
        <v>15847.7</v>
      </c>
      <c r="AB144" s="13">
        <v>17578.3</v>
      </c>
      <c r="AC144" s="13">
        <v>19406.5</v>
      </c>
      <c r="AD144" s="13">
        <v>20843.099999999999</v>
      </c>
      <c r="AE144" s="13">
        <v>22781.1</v>
      </c>
      <c r="AF144" s="13">
        <v>24829.3</v>
      </c>
      <c r="AG144" s="13">
        <v>25654</v>
      </c>
      <c r="AH144" s="13">
        <v>27338.6</v>
      </c>
      <c r="AI144" s="13">
        <v>28577.1</v>
      </c>
      <c r="AJ144" s="13">
        <v>30235.3</v>
      </c>
      <c r="AK144" s="13">
        <v>31492.7</v>
      </c>
      <c r="AL144" s="13">
        <v>34270.400000000001</v>
      </c>
      <c r="AM144" s="13">
        <v>36367.800000000003</v>
      </c>
      <c r="AN144" s="13">
        <v>40119.4</v>
      </c>
      <c r="AO144" s="13">
        <v>44364.3</v>
      </c>
      <c r="AP144" s="13">
        <v>49720.7</v>
      </c>
      <c r="AQ144" s="13">
        <v>50928.4</v>
      </c>
      <c r="AR144" s="13">
        <v>52026.5</v>
      </c>
      <c r="AS144" s="13">
        <v>52200.1</v>
      </c>
      <c r="AT144" s="13">
        <v>58681.7</v>
      </c>
      <c r="AU144" s="13">
        <v>66812.600000000006</v>
      </c>
      <c r="AV144" s="13">
        <v>74131.899999999994</v>
      </c>
      <c r="AW144" s="13">
        <v>79921.100000000006</v>
      </c>
      <c r="AX144" s="13">
        <v>80887.199999999997</v>
      </c>
      <c r="AY144" s="13">
        <v>70628.800000000003</v>
      </c>
      <c r="AZ144" s="13">
        <v>72226.2</v>
      </c>
      <c r="BA144" s="13">
        <v>75834</v>
      </c>
      <c r="BB144" s="13">
        <v>76712.7</v>
      </c>
      <c r="BC144" s="13">
        <v>82496.100000000006</v>
      </c>
      <c r="BD144" s="13">
        <v>92304.7</v>
      </c>
      <c r="BE144" s="13">
        <v>97617.5</v>
      </c>
      <c r="BF144" s="13">
        <v>100881.5</v>
      </c>
      <c r="BG144" s="13">
        <v>106634.9</v>
      </c>
      <c r="BH144" s="13">
        <v>114395.3</v>
      </c>
    </row>
    <row r="145" spans="1:60">
      <c r="A145" t="s">
        <v>315</v>
      </c>
      <c r="B145" s="1" t="s">
        <v>316</v>
      </c>
      <c r="C145" s="13">
        <v>224.6</v>
      </c>
      <c r="D145" s="13">
        <v>242.9</v>
      </c>
      <c r="E145" s="13">
        <v>265</v>
      </c>
      <c r="F145" s="13">
        <v>294</v>
      </c>
      <c r="G145" s="13">
        <v>323.39999999999998</v>
      </c>
      <c r="H145" s="13">
        <v>352.8</v>
      </c>
      <c r="I145" s="13">
        <v>376</v>
      </c>
      <c r="J145" s="13">
        <v>410.9</v>
      </c>
      <c r="K145" s="13">
        <v>436.1</v>
      </c>
      <c r="L145" s="13">
        <v>463.8</v>
      </c>
      <c r="M145" s="13">
        <v>478.7</v>
      </c>
      <c r="N145" s="13">
        <v>524.1</v>
      </c>
      <c r="O145" s="13">
        <v>585.4</v>
      </c>
      <c r="P145" s="13">
        <v>652</v>
      </c>
      <c r="Q145" s="13">
        <v>707.8</v>
      </c>
      <c r="R145" s="13">
        <v>763.8</v>
      </c>
      <c r="S145" s="13">
        <v>853</v>
      </c>
      <c r="T145" s="13">
        <v>984.3</v>
      </c>
      <c r="U145" s="13">
        <v>1147</v>
      </c>
      <c r="V145" s="13">
        <v>1314.6</v>
      </c>
      <c r="W145" s="13">
        <v>1440.6</v>
      </c>
      <c r="X145" s="13">
        <v>1550.7</v>
      </c>
      <c r="Y145" s="13">
        <v>1624.4</v>
      </c>
      <c r="Z145" s="13">
        <v>1788.2</v>
      </c>
      <c r="AA145" s="13">
        <v>2007.9</v>
      </c>
      <c r="AB145" s="13">
        <v>2362.1999999999998</v>
      </c>
      <c r="AC145" s="13">
        <v>2627.4</v>
      </c>
      <c r="AD145" s="13">
        <v>2851.4</v>
      </c>
      <c r="AE145" s="13">
        <v>3136.8</v>
      </c>
      <c r="AF145" s="13">
        <v>3422</v>
      </c>
      <c r="AG145" s="13">
        <v>3692.2</v>
      </c>
      <c r="AH145" s="13">
        <v>3904.2</v>
      </c>
      <c r="AI145" s="13">
        <v>4111.8</v>
      </c>
      <c r="AJ145" s="13">
        <v>4385</v>
      </c>
      <c r="AK145" s="13">
        <v>4712.6000000000004</v>
      </c>
      <c r="AL145" s="13">
        <v>5046.8999999999996</v>
      </c>
      <c r="AM145" s="13">
        <v>5409.3</v>
      </c>
      <c r="AN145" s="13">
        <v>5763.2</v>
      </c>
      <c r="AO145" s="13">
        <v>6203.4</v>
      </c>
      <c r="AP145" s="13">
        <v>6761.1</v>
      </c>
      <c r="AQ145" s="13">
        <v>7358.5</v>
      </c>
      <c r="AR145" s="13">
        <v>7985.8</v>
      </c>
      <c r="AS145" s="13">
        <v>8765.7999999999993</v>
      </c>
      <c r="AT145" s="13">
        <v>9845.7000000000007</v>
      </c>
      <c r="AU145" s="13">
        <v>11016.2</v>
      </c>
      <c r="AV145" s="13">
        <v>12201.6</v>
      </c>
      <c r="AW145" s="13">
        <v>13499.4</v>
      </c>
      <c r="AX145" s="13">
        <v>14436.4</v>
      </c>
      <c r="AY145" s="13">
        <v>14336.3</v>
      </c>
      <c r="AZ145" s="13">
        <v>14137.9</v>
      </c>
      <c r="BA145" s="13">
        <v>13874.2</v>
      </c>
      <c r="BB145" s="13">
        <v>13699.9</v>
      </c>
      <c r="BC145" s="13">
        <v>13770.4</v>
      </c>
      <c r="BD145" s="13">
        <v>13920</v>
      </c>
      <c r="BE145" s="13">
        <v>14305</v>
      </c>
      <c r="BF145" s="13">
        <v>14583.3</v>
      </c>
      <c r="BG145" s="13">
        <v>15051.6</v>
      </c>
      <c r="BH145" s="13">
        <v>15649.8</v>
      </c>
    </row>
    <row r="146" spans="1:60">
      <c r="A146" t="s">
        <v>317</v>
      </c>
      <c r="B146" s="1" t="s">
        <v>318</v>
      </c>
      <c r="C146" s="13">
        <v>0</v>
      </c>
      <c r="D146" s="13">
        <v>0</v>
      </c>
      <c r="E146" s="13">
        <v>0</v>
      </c>
      <c r="F146" s="13">
        <v>0</v>
      </c>
      <c r="G146" s="13">
        <v>0</v>
      </c>
      <c r="H146" s="13">
        <v>0</v>
      </c>
      <c r="I146" s="13">
        <v>0</v>
      </c>
      <c r="J146" s="13">
        <v>0</v>
      </c>
      <c r="K146" s="13">
        <v>0</v>
      </c>
      <c r="L146" s="13">
        <v>0</v>
      </c>
      <c r="M146" s="13">
        <v>0</v>
      </c>
      <c r="N146" s="13">
        <v>0</v>
      </c>
      <c r="O146" s="13">
        <v>0</v>
      </c>
      <c r="P146" s="13">
        <v>0.4</v>
      </c>
      <c r="Q146" s="13">
        <v>1.3</v>
      </c>
      <c r="R146" s="13">
        <v>2.7</v>
      </c>
      <c r="S146" s="13">
        <v>4.7</v>
      </c>
      <c r="T146" s="13">
        <v>8.1</v>
      </c>
      <c r="U146" s="13">
        <v>10.7</v>
      </c>
      <c r="V146" s="13">
        <v>13.6</v>
      </c>
      <c r="W146" s="13">
        <v>16.7</v>
      </c>
      <c r="X146" s="13">
        <v>21.1</v>
      </c>
      <c r="Y146" s="13">
        <v>29.6</v>
      </c>
      <c r="Z146" s="13">
        <v>41</v>
      </c>
      <c r="AA146" s="13">
        <v>51.2</v>
      </c>
      <c r="AB146" s="13">
        <v>81.3</v>
      </c>
      <c r="AC146" s="13">
        <v>78.400000000000006</v>
      </c>
      <c r="AD146" s="13">
        <v>78.099999999999994</v>
      </c>
      <c r="AE146" s="13">
        <v>79.599999999999994</v>
      </c>
      <c r="AF146" s="13">
        <v>82.7</v>
      </c>
      <c r="AG146" s="13">
        <v>85.7</v>
      </c>
      <c r="AH146" s="13">
        <v>89.5</v>
      </c>
      <c r="AI146" s="13">
        <v>91.9</v>
      </c>
      <c r="AJ146" s="13">
        <v>93</v>
      </c>
      <c r="AK146" s="13">
        <v>96.1</v>
      </c>
      <c r="AL146" s="13">
        <v>96.4</v>
      </c>
      <c r="AM146" s="13">
        <v>102.4</v>
      </c>
      <c r="AN146" s="13">
        <v>109.6</v>
      </c>
      <c r="AO146" s="13">
        <v>121.3</v>
      </c>
      <c r="AP146" s="13">
        <v>131.69999999999999</v>
      </c>
      <c r="AQ146" s="13">
        <v>137.5</v>
      </c>
      <c r="AR146" s="13">
        <v>151.30000000000001</v>
      </c>
      <c r="AS146" s="13">
        <v>163.9</v>
      </c>
      <c r="AT146" s="13">
        <v>177.7</v>
      </c>
      <c r="AU146" s="13">
        <v>201.6</v>
      </c>
      <c r="AV146" s="13">
        <v>215.9</v>
      </c>
      <c r="AW146" s="13">
        <v>232.1</v>
      </c>
      <c r="AX146" s="13">
        <v>254.6</v>
      </c>
      <c r="AY146" s="13">
        <v>264</v>
      </c>
      <c r="AZ146" s="13">
        <v>270.60000000000002</v>
      </c>
      <c r="BA146" s="13">
        <v>268.89999999999998</v>
      </c>
      <c r="BB146" s="13">
        <v>261.2</v>
      </c>
      <c r="BC146" s="13">
        <v>246.9</v>
      </c>
      <c r="BD146" s="13">
        <v>232.5</v>
      </c>
      <c r="BE146" s="13">
        <v>225.6</v>
      </c>
      <c r="BF146" s="13">
        <v>217.4</v>
      </c>
      <c r="BG146" s="13">
        <v>214</v>
      </c>
      <c r="BH146" s="13">
        <v>215.6</v>
      </c>
    </row>
    <row r="147" spans="1:60">
      <c r="A147" t="s">
        <v>319</v>
      </c>
      <c r="B147" s="1" t="s">
        <v>283</v>
      </c>
      <c r="C147" s="13">
        <v>219.9</v>
      </c>
      <c r="D147" s="13">
        <v>237.9</v>
      </c>
      <c r="E147" s="13">
        <v>259.8</v>
      </c>
      <c r="F147" s="13">
        <v>288.2</v>
      </c>
      <c r="G147" s="13">
        <v>317.10000000000002</v>
      </c>
      <c r="H147" s="13">
        <v>345.9</v>
      </c>
      <c r="I147" s="13">
        <v>368.4</v>
      </c>
      <c r="J147" s="13">
        <v>402.3</v>
      </c>
      <c r="K147" s="13">
        <v>426.7</v>
      </c>
      <c r="L147" s="13">
        <v>453.3</v>
      </c>
      <c r="M147" s="13">
        <v>467.2</v>
      </c>
      <c r="N147" s="13">
        <v>511.3</v>
      </c>
      <c r="O147" s="13">
        <v>571.29999999999995</v>
      </c>
      <c r="P147" s="13">
        <v>636.29999999999995</v>
      </c>
      <c r="Q147" s="13">
        <v>689.4</v>
      </c>
      <c r="R147" s="13">
        <v>742.8</v>
      </c>
      <c r="S147" s="13">
        <v>829.2</v>
      </c>
      <c r="T147" s="13">
        <v>955.8</v>
      </c>
      <c r="U147" s="13">
        <v>1114</v>
      </c>
      <c r="V147" s="13">
        <v>1276.7</v>
      </c>
      <c r="W147" s="13">
        <v>1397.1</v>
      </c>
      <c r="X147" s="13">
        <v>1500.1</v>
      </c>
      <c r="Y147" s="13">
        <v>1563.6</v>
      </c>
      <c r="Z147" s="13">
        <v>1713</v>
      </c>
      <c r="AA147" s="13">
        <v>1920.5</v>
      </c>
      <c r="AB147" s="13">
        <v>2241.3000000000002</v>
      </c>
      <c r="AC147" s="13">
        <v>2508.5</v>
      </c>
      <c r="AD147" s="13">
        <v>2715</v>
      </c>
      <c r="AE147" s="13">
        <v>2995.8</v>
      </c>
      <c r="AF147" s="13">
        <v>3260.5</v>
      </c>
      <c r="AG147" s="13">
        <v>3516.6</v>
      </c>
      <c r="AH147" s="13">
        <v>3716.4</v>
      </c>
      <c r="AI147" s="13">
        <v>3916.9</v>
      </c>
      <c r="AJ147" s="13">
        <v>4180.6000000000004</v>
      </c>
      <c r="AK147" s="13">
        <v>4500</v>
      </c>
      <c r="AL147" s="13">
        <v>4823.3</v>
      </c>
      <c r="AM147" s="13">
        <v>5169.8</v>
      </c>
      <c r="AN147" s="13">
        <v>5506.7</v>
      </c>
      <c r="AO147" s="13">
        <v>5929</v>
      </c>
      <c r="AP147" s="13">
        <v>6468.3</v>
      </c>
      <c r="AQ147" s="13">
        <v>7053.6</v>
      </c>
      <c r="AR147" s="13">
        <v>7668.5</v>
      </c>
      <c r="AS147" s="13">
        <v>8417.7000000000007</v>
      </c>
      <c r="AT147" s="13">
        <v>9475.5</v>
      </c>
      <c r="AU147" s="13">
        <v>10602.8</v>
      </c>
      <c r="AV147" s="13">
        <v>11759.9</v>
      </c>
      <c r="AW147" s="13">
        <v>13024.5</v>
      </c>
      <c r="AX147" s="13">
        <v>13920.1</v>
      </c>
      <c r="AY147" s="13">
        <v>13783.3</v>
      </c>
      <c r="AZ147" s="13">
        <v>13541.4</v>
      </c>
      <c r="BA147" s="13">
        <v>13305.9</v>
      </c>
      <c r="BB147" s="13">
        <v>13119.9</v>
      </c>
      <c r="BC147" s="13">
        <v>13196.8</v>
      </c>
      <c r="BD147" s="13">
        <v>13363.5</v>
      </c>
      <c r="BE147" s="13">
        <v>13727.5</v>
      </c>
      <c r="BF147" s="13">
        <v>13999.5</v>
      </c>
      <c r="BG147" s="13">
        <v>14457.3</v>
      </c>
      <c r="BH147" s="13">
        <v>15035.8</v>
      </c>
    </row>
    <row r="148" spans="1:60">
      <c r="A148" t="s">
        <v>320</v>
      </c>
      <c r="B148" t="s">
        <v>285</v>
      </c>
      <c r="C148" s="13">
        <v>73.3</v>
      </c>
      <c r="D148" s="13">
        <v>78.099999999999994</v>
      </c>
      <c r="E148" s="13">
        <v>85.1</v>
      </c>
      <c r="F148" s="13">
        <v>96.2</v>
      </c>
      <c r="G148" s="13">
        <v>107.3</v>
      </c>
      <c r="H148" s="13">
        <v>118.2</v>
      </c>
      <c r="I148" s="13">
        <v>126.7</v>
      </c>
      <c r="J148" s="13">
        <v>144.4</v>
      </c>
      <c r="K148" s="13">
        <v>153.5</v>
      </c>
      <c r="L148" s="13">
        <v>163.6</v>
      </c>
      <c r="M148" s="13">
        <v>169.2</v>
      </c>
      <c r="N148" s="13">
        <v>189.4</v>
      </c>
      <c r="O148" s="13">
        <v>214.5</v>
      </c>
      <c r="P148" s="13">
        <v>240.2</v>
      </c>
      <c r="Q148" s="13">
        <v>255.6</v>
      </c>
      <c r="R148" s="13">
        <v>268.7</v>
      </c>
      <c r="S148" s="13">
        <v>296.60000000000002</v>
      </c>
      <c r="T148" s="13">
        <v>336.5</v>
      </c>
      <c r="U148" s="13">
        <v>388.3</v>
      </c>
      <c r="V148" s="13">
        <v>432.3</v>
      </c>
      <c r="W148" s="13">
        <v>452.3</v>
      </c>
      <c r="X148" s="13">
        <v>482.8</v>
      </c>
      <c r="Y148" s="13">
        <v>511.6</v>
      </c>
      <c r="Z148" s="13">
        <v>568.20000000000005</v>
      </c>
      <c r="AA148" s="13">
        <v>641.79999999999995</v>
      </c>
      <c r="AB148" s="13">
        <v>752.5</v>
      </c>
      <c r="AC148" s="13">
        <v>816.3</v>
      </c>
      <c r="AD148" s="13">
        <v>832.6</v>
      </c>
      <c r="AE148" s="13">
        <v>882.6</v>
      </c>
      <c r="AF148" s="13">
        <v>934.8</v>
      </c>
      <c r="AG148" s="13">
        <v>954.5</v>
      </c>
      <c r="AH148" s="13">
        <v>967.5</v>
      </c>
      <c r="AI148" s="13">
        <v>988.3</v>
      </c>
      <c r="AJ148" s="13">
        <v>1082.4000000000001</v>
      </c>
      <c r="AK148" s="13">
        <v>1236.2</v>
      </c>
      <c r="AL148" s="13">
        <v>1406</v>
      </c>
      <c r="AM148" s="13">
        <v>1531.3</v>
      </c>
      <c r="AN148" s="13">
        <v>1648.8</v>
      </c>
      <c r="AO148" s="13">
        <v>1759.6</v>
      </c>
      <c r="AP148" s="13">
        <v>1918.7</v>
      </c>
      <c r="AQ148" s="13">
        <v>2110.5</v>
      </c>
      <c r="AR148" s="13">
        <v>2207</v>
      </c>
      <c r="AS148" s="13">
        <v>2240.1999999999998</v>
      </c>
      <c r="AT148" s="13">
        <v>2407.4</v>
      </c>
      <c r="AU148" s="13">
        <v>2586.3000000000002</v>
      </c>
      <c r="AV148" s="13">
        <v>2655.6</v>
      </c>
      <c r="AW148" s="13">
        <v>2903.6</v>
      </c>
      <c r="AX148" s="13">
        <v>3083.8</v>
      </c>
      <c r="AY148" s="13">
        <v>2968.3</v>
      </c>
      <c r="AZ148" s="13">
        <v>2875.9</v>
      </c>
      <c r="BA148" s="13">
        <v>3122.2</v>
      </c>
      <c r="BB148" s="13">
        <v>3146.3</v>
      </c>
      <c r="BC148" s="13">
        <v>3425.7</v>
      </c>
      <c r="BD148" s="13">
        <v>3667.2</v>
      </c>
      <c r="BE148" s="13">
        <v>4043.3</v>
      </c>
      <c r="BF148" s="13">
        <v>4177.3999999999996</v>
      </c>
      <c r="BG148" s="13">
        <v>4419.2</v>
      </c>
      <c r="BH148" s="13">
        <v>4699.5</v>
      </c>
    </row>
    <row r="149" spans="1:60">
      <c r="A149" t="s">
        <v>321</v>
      </c>
      <c r="B149" t="s">
        <v>322</v>
      </c>
      <c r="C149" s="13">
        <v>61.2</v>
      </c>
      <c r="D149" s="13">
        <v>63.4</v>
      </c>
      <c r="E149" s="13">
        <v>69.3</v>
      </c>
      <c r="F149" s="13">
        <v>77.900000000000006</v>
      </c>
      <c r="G149" s="13">
        <v>87.4</v>
      </c>
      <c r="H149" s="13">
        <v>97.5</v>
      </c>
      <c r="I149" s="13">
        <v>103.4</v>
      </c>
      <c r="J149" s="13">
        <v>108.6</v>
      </c>
      <c r="K149" s="13">
        <v>119.3</v>
      </c>
      <c r="L149" s="13">
        <v>129.19999999999999</v>
      </c>
      <c r="M149" s="13">
        <v>133.69999999999999</v>
      </c>
      <c r="N149" s="13">
        <v>149.19999999999999</v>
      </c>
      <c r="O149" s="13">
        <v>168.8</v>
      </c>
      <c r="P149" s="13">
        <v>193</v>
      </c>
      <c r="Q149" s="13">
        <v>201.9</v>
      </c>
      <c r="R149" s="13">
        <v>207</v>
      </c>
      <c r="S149" s="13">
        <v>229</v>
      </c>
      <c r="T149" s="13">
        <v>264.89999999999998</v>
      </c>
      <c r="U149" s="13">
        <v>311.3</v>
      </c>
      <c r="V149" s="13">
        <v>354.6</v>
      </c>
      <c r="W149" s="13">
        <v>358</v>
      </c>
      <c r="X149" s="13">
        <v>377.9</v>
      </c>
      <c r="Y149" s="13">
        <v>396.7</v>
      </c>
      <c r="Z149" s="13">
        <v>444.9</v>
      </c>
      <c r="AA149" s="13">
        <v>526.6</v>
      </c>
      <c r="AB149" s="13">
        <v>610.6</v>
      </c>
      <c r="AC149" s="13">
        <v>666.4</v>
      </c>
      <c r="AD149" s="13">
        <v>698.6</v>
      </c>
      <c r="AE149" s="13">
        <v>745.2</v>
      </c>
      <c r="AF149" s="13">
        <v>809.3</v>
      </c>
      <c r="AG149" s="13">
        <v>824.4</v>
      </c>
      <c r="AH149" s="13">
        <v>815.6</v>
      </c>
      <c r="AI149" s="13">
        <v>824.8</v>
      </c>
      <c r="AJ149" s="13">
        <v>886.2</v>
      </c>
      <c r="AK149" s="13">
        <v>1021.2</v>
      </c>
      <c r="AL149" s="13">
        <v>1168.2</v>
      </c>
      <c r="AM149" s="13">
        <v>1273.9000000000001</v>
      </c>
      <c r="AN149" s="13">
        <v>1344.2</v>
      </c>
      <c r="AO149" s="13">
        <v>1441.3</v>
      </c>
      <c r="AP149" s="13">
        <v>1553.6</v>
      </c>
      <c r="AQ149" s="13">
        <v>1741.3</v>
      </c>
      <c r="AR149" s="13">
        <v>1891.8</v>
      </c>
      <c r="AS149" s="13">
        <v>1997</v>
      </c>
      <c r="AT149" s="13">
        <v>2102.9</v>
      </c>
      <c r="AU149" s="13">
        <v>2220.1</v>
      </c>
      <c r="AV149" s="13">
        <v>2320.6</v>
      </c>
      <c r="AW149" s="13">
        <v>2456.6999999999998</v>
      </c>
      <c r="AX149" s="13">
        <v>2609.5</v>
      </c>
      <c r="AY149" s="13">
        <v>2643.8</v>
      </c>
      <c r="AZ149" s="13">
        <v>2555</v>
      </c>
      <c r="BA149" s="13">
        <v>2646.8</v>
      </c>
      <c r="BB149" s="13">
        <v>2757.8</v>
      </c>
      <c r="BC149" s="13">
        <v>2919.7</v>
      </c>
      <c r="BD149" s="13">
        <v>3095.6</v>
      </c>
      <c r="BE149" s="13">
        <v>3317.4</v>
      </c>
      <c r="BF149" s="13">
        <v>3417.2</v>
      </c>
      <c r="BG149" s="13">
        <v>3645.2</v>
      </c>
      <c r="BH149" s="13">
        <v>3841.1</v>
      </c>
    </row>
    <row r="150" spans="1:60">
      <c r="A150" t="s">
        <v>323</v>
      </c>
      <c r="B150" t="s">
        <v>324</v>
      </c>
      <c r="C150" s="13">
        <v>2.1</v>
      </c>
      <c r="D150" s="13">
        <v>3</v>
      </c>
      <c r="E150" s="13">
        <v>3.5</v>
      </c>
      <c r="F150" s="13">
        <v>3.8</v>
      </c>
      <c r="G150" s="13">
        <v>5.0999999999999996</v>
      </c>
      <c r="H150" s="13">
        <v>4.7</v>
      </c>
      <c r="I150" s="13">
        <v>5.4</v>
      </c>
      <c r="J150" s="13">
        <v>13.4</v>
      </c>
      <c r="K150" s="13">
        <v>6.8</v>
      </c>
      <c r="L150" s="13">
        <v>7.6</v>
      </c>
      <c r="M150" s="13">
        <v>7.5</v>
      </c>
      <c r="N150" s="13">
        <v>8.1</v>
      </c>
      <c r="O150" s="13">
        <v>8.6</v>
      </c>
      <c r="P150" s="13">
        <v>11.9</v>
      </c>
      <c r="Q150" s="13">
        <v>16.7</v>
      </c>
      <c r="R150" s="13">
        <v>21.5</v>
      </c>
      <c r="S150" s="13">
        <v>21.7</v>
      </c>
      <c r="T150" s="13">
        <v>21.9</v>
      </c>
      <c r="U150" s="13">
        <v>21.2</v>
      </c>
      <c r="V150" s="13">
        <v>15.8</v>
      </c>
      <c r="W150" s="13">
        <v>17.5</v>
      </c>
      <c r="X150" s="13">
        <v>20.9</v>
      </c>
      <c r="Y150" s="13">
        <v>22.2</v>
      </c>
      <c r="Z150" s="13">
        <v>20.399999999999999</v>
      </c>
      <c r="AA150" s="13">
        <v>13.6</v>
      </c>
      <c r="AB150" s="13">
        <v>19</v>
      </c>
      <c r="AC150" s="13">
        <v>17.5</v>
      </c>
      <c r="AD150" s="13">
        <v>17.899999999999999</v>
      </c>
      <c r="AE150" s="13">
        <v>18.3</v>
      </c>
      <c r="AF150" s="13">
        <v>8.6999999999999993</v>
      </c>
      <c r="AG150" s="13">
        <v>9.6</v>
      </c>
      <c r="AH150" s="13">
        <v>7.7</v>
      </c>
      <c r="AI150" s="13">
        <v>14.7</v>
      </c>
      <c r="AJ150" s="13">
        <v>23.6</v>
      </c>
      <c r="AK150" s="13">
        <v>32.299999999999997</v>
      </c>
      <c r="AL150" s="13">
        <v>50.8</v>
      </c>
      <c r="AM150" s="13">
        <v>40.700000000000003</v>
      </c>
      <c r="AN150" s="13">
        <v>50.5</v>
      </c>
      <c r="AO150" s="13">
        <v>42.9</v>
      </c>
      <c r="AP150" s="13">
        <v>19.3</v>
      </c>
      <c r="AQ150" s="13">
        <v>14.9</v>
      </c>
      <c r="AR150" s="13">
        <v>-1.2</v>
      </c>
      <c r="AS150" s="13">
        <v>-25.2</v>
      </c>
      <c r="AT150" s="13">
        <v>3.2</v>
      </c>
      <c r="AU150" s="13">
        <v>-16.8</v>
      </c>
      <c r="AV150" s="13">
        <v>-16.5</v>
      </c>
      <c r="AW150" s="13">
        <v>30.9</v>
      </c>
      <c r="AX150" s="13">
        <v>21.8</v>
      </c>
      <c r="AY150" s="13">
        <v>26.4</v>
      </c>
      <c r="AZ150" s="13">
        <v>-15.9</v>
      </c>
      <c r="BA150" s="13">
        <v>61</v>
      </c>
      <c r="BB150" s="13">
        <v>11.5</v>
      </c>
      <c r="BC150" s="13">
        <v>62.6</v>
      </c>
      <c r="BD150" s="13">
        <v>90.8</v>
      </c>
      <c r="BE150" s="13">
        <v>211.9</v>
      </c>
      <c r="BF150" s="13">
        <v>322.8</v>
      </c>
      <c r="BG150" s="13">
        <v>346.8</v>
      </c>
      <c r="BH150" s="13">
        <v>395.9</v>
      </c>
    </row>
    <row r="151" spans="1:60">
      <c r="A151" t="s">
        <v>325</v>
      </c>
      <c r="B151" t="s">
        <v>326</v>
      </c>
      <c r="C151" s="13">
        <v>9.9</v>
      </c>
      <c r="D151" s="13">
        <v>11.7</v>
      </c>
      <c r="E151" s="13">
        <v>12.3</v>
      </c>
      <c r="F151" s="13">
        <v>14.5</v>
      </c>
      <c r="G151" s="13">
        <v>14.8</v>
      </c>
      <c r="H151" s="13">
        <v>16</v>
      </c>
      <c r="I151" s="13">
        <v>17.899999999999999</v>
      </c>
      <c r="J151" s="13">
        <v>22.4</v>
      </c>
      <c r="K151" s="13">
        <v>27.3</v>
      </c>
      <c r="L151" s="13">
        <v>26.8</v>
      </c>
      <c r="M151" s="13">
        <v>28.1</v>
      </c>
      <c r="N151" s="13">
        <v>32</v>
      </c>
      <c r="O151" s="13">
        <v>37.1</v>
      </c>
      <c r="P151" s="13">
        <v>35.299999999999997</v>
      </c>
      <c r="Q151" s="13">
        <v>37</v>
      </c>
      <c r="R151" s="13">
        <v>40.1</v>
      </c>
      <c r="S151" s="13">
        <v>45.9</v>
      </c>
      <c r="T151" s="13">
        <v>49.7</v>
      </c>
      <c r="U151" s="13">
        <v>55.8</v>
      </c>
      <c r="V151" s="13">
        <v>61.9</v>
      </c>
      <c r="W151" s="13">
        <v>76.8</v>
      </c>
      <c r="X151" s="13">
        <v>84</v>
      </c>
      <c r="Y151" s="13">
        <v>92.6</v>
      </c>
      <c r="Z151" s="13">
        <v>103</v>
      </c>
      <c r="AA151" s="13">
        <v>101.6</v>
      </c>
      <c r="AB151" s="13">
        <v>122.9</v>
      </c>
      <c r="AC151" s="13">
        <v>132.4</v>
      </c>
      <c r="AD151" s="13">
        <v>116.1</v>
      </c>
      <c r="AE151" s="13">
        <v>119.2</v>
      </c>
      <c r="AF151" s="13">
        <v>116.9</v>
      </c>
      <c r="AG151" s="13">
        <v>120.5</v>
      </c>
      <c r="AH151" s="13">
        <v>144.1</v>
      </c>
      <c r="AI151" s="13">
        <v>148.80000000000001</v>
      </c>
      <c r="AJ151" s="13">
        <v>172.7</v>
      </c>
      <c r="AK151" s="13">
        <v>182.8</v>
      </c>
      <c r="AL151" s="13">
        <v>187</v>
      </c>
      <c r="AM151" s="13">
        <v>216.7</v>
      </c>
      <c r="AN151" s="13">
        <v>254.1</v>
      </c>
      <c r="AO151" s="13">
        <v>275.3</v>
      </c>
      <c r="AP151" s="13">
        <v>345.7</v>
      </c>
      <c r="AQ151" s="13">
        <v>354.3</v>
      </c>
      <c r="AR151" s="13">
        <v>316.39999999999998</v>
      </c>
      <c r="AS151" s="13">
        <v>268.39999999999998</v>
      </c>
      <c r="AT151" s="13">
        <v>301.2</v>
      </c>
      <c r="AU151" s="13">
        <v>383</v>
      </c>
      <c r="AV151" s="13">
        <v>351.5</v>
      </c>
      <c r="AW151" s="13">
        <v>415.9</v>
      </c>
      <c r="AX151" s="13">
        <v>452.6</v>
      </c>
      <c r="AY151" s="13">
        <v>298.10000000000002</v>
      </c>
      <c r="AZ151" s="13">
        <v>336.7</v>
      </c>
      <c r="BA151" s="13">
        <v>414.4</v>
      </c>
      <c r="BB151" s="13">
        <v>377</v>
      </c>
      <c r="BC151" s="13">
        <v>443.3</v>
      </c>
      <c r="BD151" s="13">
        <v>480.8</v>
      </c>
      <c r="BE151" s="13">
        <v>514</v>
      </c>
      <c r="BF151" s="13">
        <v>437.4</v>
      </c>
      <c r="BG151" s="13">
        <v>427.2</v>
      </c>
      <c r="BH151" s="13">
        <v>462.5</v>
      </c>
    </row>
    <row r="152" spans="1:60">
      <c r="A152" t="s">
        <v>327</v>
      </c>
      <c r="B152" t="s">
        <v>287</v>
      </c>
      <c r="C152" s="13">
        <v>146.6</v>
      </c>
      <c r="D152" s="13">
        <v>159.80000000000001</v>
      </c>
      <c r="E152" s="13">
        <v>174.7</v>
      </c>
      <c r="F152" s="13">
        <v>192</v>
      </c>
      <c r="G152" s="13">
        <v>209.9</v>
      </c>
      <c r="H152" s="13">
        <v>227.7</v>
      </c>
      <c r="I152" s="13">
        <v>241.7</v>
      </c>
      <c r="J152" s="13">
        <v>257.89999999999998</v>
      </c>
      <c r="K152" s="13">
        <v>273.2</v>
      </c>
      <c r="L152" s="13">
        <v>289.7</v>
      </c>
      <c r="M152" s="13">
        <v>297.89999999999998</v>
      </c>
      <c r="N152" s="13">
        <v>321.89999999999998</v>
      </c>
      <c r="O152" s="13">
        <v>356.8</v>
      </c>
      <c r="P152" s="13">
        <v>396.1</v>
      </c>
      <c r="Q152" s="13">
        <v>433.8</v>
      </c>
      <c r="R152" s="13">
        <v>474.1</v>
      </c>
      <c r="S152" s="13">
        <v>532.6</v>
      </c>
      <c r="T152" s="13">
        <v>619.29999999999995</v>
      </c>
      <c r="U152" s="13">
        <v>725.8</v>
      </c>
      <c r="V152" s="13">
        <v>844.3</v>
      </c>
      <c r="W152" s="13">
        <v>944.8</v>
      </c>
      <c r="X152" s="13">
        <v>1017.3</v>
      </c>
      <c r="Y152" s="13">
        <v>1052.0999999999999</v>
      </c>
      <c r="Z152" s="13">
        <v>1144.8</v>
      </c>
      <c r="AA152" s="13">
        <v>1278.5999999999999</v>
      </c>
      <c r="AB152" s="13">
        <v>1488.8</v>
      </c>
      <c r="AC152" s="13">
        <v>1692.3</v>
      </c>
      <c r="AD152" s="13">
        <v>1882.4</v>
      </c>
      <c r="AE152" s="13">
        <v>2113.1999999999998</v>
      </c>
      <c r="AF152" s="13">
        <v>2325.6999999999998</v>
      </c>
      <c r="AG152" s="13">
        <v>2562.1</v>
      </c>
      <c r="AH152" s="13">
        <v>2749</v>
      </c>
      <c r="AI152" s="13">
        <v>2928.6</v>
      </c>
      <c r="AJ152" s="13">
        <v>3098.1</v>
      </c>
      <c r="AK152" s="13">
        <v>3263.8</v>
      </c>
      <c r="AL152" s="13">
        <v>3417.3</v>
      </c>
      <c r="AM152" s="13">
        <v>3638.5</v>
      </c>
      <c r="AN152" s="13">
        <v>3857.9</v>
      </c>
      <c r="AO152" s="13">
        <v>4169.3999999999996</v>
      </c>
      <c r="AP152" s="13">
        <v>4549.6000000000004</v>
      </c>
      <c r="AQ152" s="13">
        <v>4943.1000000000004</v>
      </c>
      <c r="AR152" s="13">
        <v>5461.5</v>
      </c>
      <c r="AS152" s="13">
        <v>6177.5</v>
      </c>
      <c r="AT152" s="13">
        <v>7068.2</v>
      </c>
      <c r="AU152" s="13">
        <v>8016.5</v>
      </c>
      <c r="AV152" s="13">
        <v>9104.2999999999993</v>
      </c>
      <c r="AW152" s="13">
        <v>10120.9</v>
      </c>
      <c r="AX152" s="13">
        <v>10836.3</v>
      </c>
      <c r="AY152" s="13">
        <v>10815</v>
      </c>
      <c r="AZ152" s="13">
        <v>10665.5</v>
      </c>
      <c r="BA152" s="13">
        <v>10183.700000000001</v>
      </c>
      <c r="BB152" s="13">
        <v>9973.5</v>
      </c>
      <c r="BC152" s="13">
        <v>9771.2000000000007</v>
      </c>
      <c r="BD152" s="13">
        <v>9696.2999999999993</v>
      </c>
      <c r="BE152" s="13">
        <v>9684.2000000000007</v>
      </c>
      <c r="BF152" s="13">
        <v>9822.2000000000007</v>
      </c>
      <c r="BG152" s="13">
        <v>10038.1</v>
      </c>
      <c r="BH152" s="13">
        <v>10336.299999999999</v>
      </c>
    </row>
    <row r="153" spans="1:60">
      <c r="A153" t="s">
        <v>328</v>
      </c>
      <c r="B153" s="1" t="s">
        <v>245</v>
      </c>
      <c r="C153" s="13">
        <v>2.4</v>
      </c>
      <c r="D153" s="13">
        <v>2.5</v>
      </c>
      <c r="E153" s="13">
        <v>2.7</v>
      </c>
      <c r="F153" s="13">
        <v>2.9</v>
      </c>
      <c r="G153" s="13">
        <v>3</v>
      </c>
      <c r="H153" s="13">
        <v>3.3</v>
      </c>
      <c r="I153" s="13">
        <v>3.7</v>
      </c>
      <c r="J153" s="13">
        <v>3.9</v>
      </c>
      <c r="K153" s="13">
        <v>4.3</v>
      </c>
      <c r="L153" s="13">
        <v>4.7</v>
      </c>
      <c r="M153" s="13">
        <v>5.0999999999999996</v>
      </c>
      <c r="N153" s="13">
        <v>5.4</v>
      </c>
      <c r="O153" s="13">
        <v>6</v>
      </c>
      <c r="P153" s="13">
        <v>6.4</v>
      </c>
      <c r="Q153" s="13">
        <v>7.1</v>
      </c>
      <c r="R153" s="13">
        <v>7.7</v>
      </c>
      <c r="S153" s="13">
        <v>8.4</v>
      </c>
      <c r="T153" s="13">
        <v>9.3000000000000007</v>
      </c>
      <c r="U153" s="13">
        <v>10.3</v>
      </c>
      <c r="V153" s="13">
        <v>11.7</v>
      </c>
      <c r="W153" s="13">
        <v>12.9</v>
      </c>
      <c r="X153" s="13">
        <v>14.7</v>
      </c>
      <c r="Y153" s="13">
        <v>15.5</v>
      </c>
      <c r="Z153" s="13">
        <v>16.100000000000001</v>
      </c>
      <c r="AA153" s="13">
        <v>15.1</v>
      </c>
      <c r="AB153" s="13">
        <v>15.2</v>
      </c>
      <c r="AC153" s="13">
        <v>13.9</v>
      </c>
      <c r="AD153" s="13">
        <v>15.1</v>
      </c>
      <c r="AE153" s="13">
        <v>15.5</v>
      </c>
      <c r="AF153" s="13">
        <v>16.399999999999999</v>
      </c>
      <c r="AG153" s="13">
        <v>16.5</v>
      </c>
      <c r="AH153" s="13">
        <v>15.7</v>
      </c>
      <c r="AI153" s="13">
        <v>15.8</v>
      </c>
      <c r="AJ153" s="13">
        <v>16.3</v>
      </c>
      <c r="AK153" s="13">
        <v>16.8</v>
      </c>
      <c r="AL153" s="13">
        <v>17.5</v>
      </c>
      <c r="AM153" s="13">
        <v>18.3</v>
      </c>
      <c r="AN153" s="13">
        <v>18.600000000000001</v>
      </c>
      <c r="AO153" s="13">
        <v>17.2</v>
      </c>
      <c r="AP153" s="13">
        <v>19.399999999999999</v>
      </c>
      <c r="AQ153" s="13">
        <v>19.600000000000001</v>
      </c>
      <c r="AR153" s="13">
        <v>19.100000000000001</v>
      </c>
      <c r="AS153" s="13">
        <v>20</v>
      </c>
      <c r="AT153" s="13">
        <v>21.6</v>
      </c>
      <c r="AU153" s="13">
        <v>23.1</v>
      </c>
      <c r="AV153" s="13">
        <v>23</v>
      </c>
      <c r="AW153" s="13">
        <v>23.6</v>
      </c>
      <c r="AX153" s="13">
        <v>24.6</v>
      </c>
      <c r="AY153" s="13">
        <v>27.8</v>
      </c>
      <c r="AZ153" s="13">
        <v>22.9</v>
      </c>
      <c r="BA153" s="13">
        <v>25.5</v>
      </c>
      <c r="BB153" s="13">
        <v>25</v>
      </c>
      <c r="BC153" s="13">
        <v>25.7</v>
      </c>
      <c r="BD153" s="13">
        <v>28.7</v>
      </c>
      <c r="BE153" s="13">
        <v>29.9</v>
      </c>
      <c r="BF153" s="13">
        <v>31.6</v>
      </c>
      <c r="BG153" s="13">
        <v>31.3</v>
      </c>
      <c r="BH153" s="13">
        <v>33.6</v>
      </c>
    </row>
    <row r="154" spans="1:60">
      <c r="A154" t="s">
        <v>329</v>
      </c>
      <c r="B154" s="1" t="s">
        <v>330</v>
      </c>
      <c r="C154" s="13">
        <v>2.2999999999999998</v>
      </c>
      <c r="D154" s="13">
        <v>2.5</v>
      </c>
      <c r="E154" s="13">
        <v>2.6</v>
      </c>
      <c r="F154" s="13">
        <v>2.9</v>
      </c>
      <c r="G154" s="13">
        <v>3.2</v>
      </c>
      <c r="H154" s="13">
        <v>3.6</v>
      </c>
      <c r="I154" s="13">
        <v>4</v>
      </c>
      <c r="J154" s="13">
        <v>4.5999999999999996</v>
      </c>
      <c r="K154" s="13">
        <v>5.2</v>
      </c>
      <c r="L154" s="13">
        <v>5.8</v>
      </c>
      <c r="M154" s="13">
        <v>6.5</v>
      </c>
      <c r="N154" s="13">
        <v>7.3</v>
      </c>
      <c r="O154" s="13">
        <v>8.1999999999999993</v>
      </c>
      <c r="P154" s="13">
        <v>8.9</v>
      </c>
      <c r="Q154" s="13">
        <v>10.1</v>
      </c>
      <c r="R154" s="13">
        <v>10.6</v>
      </c>
      <c r="S154" s="13">
        <v>10.7</v>
      </c>
      <c r="T154" s="13">
        <v>11.1</v>
      </c>
      <c r="U154" s="13">
        <v>11.9</v>
      </c>
      <c r="V154" s="13">
        <v>12.6</v>
      </c>
      <c r="W154" s="13">
        <v>13.8</v>
      </c>
      <c r="X154" s="13">
        <v>14.8</v>
      </c>
      <c r="Y154" s="13">
        <v>15.6</v>
      </c>
      <c r="Z154" s="13">
        <v>18</v>
      </c>
      <c r="AA154" s="13">
        <v>21.2</v>
      </c>
      <c r="AB154" s="13">
        <v>24.3</v>
      </c>
      <c r="AC154" s="13">
        <v>26.6</v>
      </c>
      <c r="AD154" s="13">
        <v>43.2</v>
      </c>
      <c r="AE154" s="13">
        <v>45.8</v>
      </c>
      <c r="AF154" s="13">
        <v>62.4</v>
      </c>
      <c r="AG154" s="13">
        <v>73.400000000000006</v>
      </c>
      <c r="AH154" s="13">
        <v>82.5</v>
      </c>
      <c r="AI154" s="13">
        <v>87.2</v>
      </c>
      <c r="AJ154" s="13">
        <v>95.2</v>
      </c>
      <c r="AK154" s="13">
        <v>99.6</v>
      </c>
      <c r="AL154" s="13">
        <v>109.8</v>
      </c>
      <c r="AM154" s="13">
        <v>118.7</v>
      </c>
      <c r="AN154" s="13">
        <v>128.30000000000001</v>
      </c>
      <c r="AO154" s="13">
        <v>135.9</v>
      </c>
      <c r="AP154" s="13">
        <v>141.69999999999999</v>
      </c>
      <c r="AQ154" s="13">
        <v>147.80000000000001</v>
      </c>
      <c r="AR154" s="13">
        <v>146.80000000000001</v>
      </c>
      <c r="AS154" s="13">
        <v>164.2</v>
      </c>
      <c r="AT154" s="13">
        <v>170.8</v>
      </c>
      <c r="AU154" s="13">
        <v>188.7</v>
      </c>
      <c r="AV154" s="13">
        <v>202.8</v>
      </c>
      <c r="AW154" s="13">
        <v>219.3</v>
      </c>
      <c r="AX154" s="13">
        <v>237.1</v>
      </c>
      <c r="AY154" s="13">
        <v>261.3</v>
      </c>
      <c r="AZ154" s="13">
        <v>303.10000000000002</v>
      </c>
      <c r="BA154" s="13">
        <v>273.89999999999998</v>
      </c>
      <c r="BB154" s="13">
        <v>293.89999999999998</v>
      </c>
      <c r="BC154" s="13">
        <v>301</v>
      </c>
      <c r="BD154" s="13">
        <v>295.39999999999998</v>
      </c>
      <c r="BE154" s="13">
        <v>322.10000000000002</v>
      </c>
      <c r="BF154" s="13">
        <v>334.7</v>
      </c>
      <c r="BG154" s="13">
        <v>349</v>
      </c>
      <c r="BH154" s="13">
        <v>364.8</v>
      </c>
    </row>
    <row r="155" spans="1:60">
      <c r="A155" t="s">
        <v>331</v>
      </c>
      <c r="B155" s="1" t="s">
        <v>332</v>
      </c>
      <c r="C155" s="13">
        <v>2071.4</v>
      </c>
      <c r="D155" s="13">
        <v>2234.3000000000002</v>
      </c>
      <c r="E155" s="13">
        <v>2292.8000000000002</v>
      </c>
      <c r="F155" s="13">
        <v>2406.5</v>
      </c>
      <c r="G155" s="13">
        <v>2586.5</v>
      </c>
      <c r="H155" s="13">
        <v>2783.6</v>
      </c>
      <c r="I155" s="13">
        <v>2881</v>
      </c>
      <c r="J155" s="13">
        <v>3178.5</v>
      </c>
      <c r="K155" s="13">
        <v>3567.7</v>
      </c>
      <c r="L155" s="13">
        <v>3627.8</v>
      </c>
      <c r="M155" s="13">
        <v>3836.1</v>
      </c>
      <c r="N155" s="13">
        <v>4244.7</v>
      </c>
      <c r="O155" s="13">
        <v>4827.1000000000004</v>
      </c>
      <c r="P155" s="13">
        <v>5033.3999999999996</v>
      </c>
      <c r="Q155" s="13">
        <v>5138.3</v>
      </c>
      <c r="R155" s="13">
        <v>5779</v>
      </c>
      <c r="S155" s="13">
        <v>6437.1</v>
      </c>
      <c r="T155" s="13">
        <v>7015.7</v>
      </c>
      <c r="U155" s="13">
        <v>7854.5</v>
      </c>
      <c r="V155" s="13">
        <v>8994.9</v>
      </c>
      <c r="W155" s="13">
        <v>10276.799999999999</v>
      </c>
      <c r="X155" s="13">
        <v>11133.9</v>
      </c>
      <c r="Y155" s="13">
        <v>11933</v>
      </c>
      <c r="Z155" s="13">
        <v>12813.4</v>
      </c>
      <c r="AA155" s="13">
        <v>13839.7</v>
      </c>
      <c r="AB155" s="13">
        <v>15216.1</v>
      </c>
      <c r="AC155" s="13">
        <v>16779.099999999999</v>
      </c>
      <c r="AD155" s="13">
        <v>17991.8</v>
      </c>
      <c r="AE155" s="13">
        <v>19644.3</v>
      </c>
      <c r="AF155" s="13">
        <v>21407.4</v>
      </c>
      <c r="AG155" s="13">
        <v>21961.8</v>
      </c>
      <c r="AH155" s="13">
        <v>23434.400000000001</v>
      </c>
      <c r="AI155" s="13">
        <v>24465.4</v>
      </c>
      <c r="AJ155" s="13">
        <v>25850.3</v>
      </c>
      <c r="AK155" s="13">
        <v>26780.1</v>
      </c>
      <c r="AL155" s="13">
        <v>29223.5</v>
      </c>
      <c r="AM155" s="13">
        <v>30958.5</v>
      </c>
      <c r="AN155" s="13">
        <v>34356.199999999997</v>
      </c>
      <c r="AO155" s="13">
        <v>38160.800000000003</v>
      </c>
      <c r="AP155" s="13">
        <v>42959.5</v>
      </c>
      <c r="AQ155" s="13">
        <v>43569.9</v>
      </c>
      <c r="AR155" s="13">
        <v>44040.7</v>
      </c>
      <c r="AS155" s="13">
        <v>43434.3</v>
      </c>
      <c r="AT155" s="13">
        <v>48836</v>
      </c>
      <c r="AU155" s="13">
        <v>55796.4</v>
      </c>
      <c r="AV155" s="13">
        <v>61930.3</v>
      </c>
      <c r="AW155" s="13">
        <v>66421.7</v>
      </c>
      <c r="AX155" s="13">
        <v>66450.8</v>
      </c>
      <c r="AY155" s="13">
        <v>56292.4</v>
      </c>
      <c r="AZ155" s="13">
        <v>58088.3</v>
      </c>
      <c r="BA155" s="13">
        <v>61959.9</v>
      </c>
      <c r="BB155" s="13">
        <v>63012.800000000003</v>
      </c>
      <c r="BC155" s="13">
        <v>68725.7</v>
      </c>
      <c r="BD155" s="13">
        <v>78384.7</v>
      </c>
      <c r="BE155" s="13">
        <v>83312.399999999994</v>
      </c>
      <c r="BF155" s="13">
        <v>86298.2</v>
      </c>
      <c r="BG155" s="13">
        <v>91583.3</v>
      </c>
      <c r="BH155" s="13">
        <v>98745.5</v>
      </c>
    </row>
    <row r="156" spans="1:60" ht="13">
      <c r="A156" s="6" t="s">
        <v>333</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row>
    <row r="157" spans="1:60">
      <c r="A157" s="7" t="s">
        <v>334</v>
      </c>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row>
    <row r="158" spans="1:60">
      <c r="A158" s="7" t="s">
        <v>335</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row>
    <row r="159" spans="1:60">
      <c r="A159" s="7" t="s">
        <v>336</v>
      </c>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row>
    <row r="160" spans="1:60">
      <c r="A160" s="7" t="s">
        <v>337</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row>
    <row r="161" spans="1:60">
      <c r="A161" s="7" t="s">
        <v>338</v>
      </c>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row>
    <row r="162" spans="1:60">
      <c r="A162" s="7" t="s">
        <v>339</v>
      </c>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row>
    <row r="163" spans="1:60">
      <c r="A163" s="7" t="s">
        <v>340</v>
      </c>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row>
  </sheetData>
  <mergeCells count="72">
    <mergeCell ref="A162:BH162"/>
    <mergeCell ref="A163:BH163"/>
    <mergeCell ref="A156:BH156"/>
    <mergeCell ref="A157:BH157"/>
    <mergeCell ref="A158:BH158"/>
    <mergeCell ref="A159:BH159"/>
    <mergeCell ref="A160:BH160"/>
    <mergeCell ref="A161:BH161"/>
    <mergeCell ref="BC6"/>
    <mergeCell ref="BD6"/>
    <mergeCell ref="BE6"/>
    <mergeCell ref="BF6"/>
    <mergeCell ref="BG6"/>
    <mergeCell ref="BH6"/>
    <mergeCell ref="AW6"/>
    <mergeCell ref="AX6"/>
    <mergeCell ref="AY6"/>
    <mergeCell ref="AZ6"/>
    <mergeCell ref="BA6"/>
    <mergeCell ref="BB6"/>
    <mergeCell ref="AQ6"/>
    <mergeCell ref="AR6"/>
    <mergeCell ref="AS6"/>
    <mergeCell ref="AT6"/>
    <mergeCell ref="AU6"/>
    <mergeCell ref="AV6"/>
    <mergeCell ref="AK6"/>
    <mergeCell ref="AL6"/>
    <mergeCell ref="AM6"/>
    <mergeCell ref="AN6"/>
    <mergeCell ref="AO6"/>
    <mergeCell ref="AP6"/>
    <mergeCell ref="AE6"/>
    <mergeCell ref="AF6"/>
    <mergeCell ref="AG6"/>
    <mergeCell ref="AH6"/>
    <mergeCell ref="AI6"/>
    <mergeCell ref="AJ6"/>
    <mergeCell ref="Y6"/>
    <mergeCell ref="Z6"/>
    <mergeCell ref="AA6"/>
    <mergeCell ref="AB6"/>
    <mergeCell ref="AC6"/>
    <mergeCell ref="AD6"/>
    <mergeCell ref="S6"/>
    <mergeCell ref="T6"/>
    <mergeCell ref="U6"/>
    <mergeCell ref="V6"/>
    <mergeCell ref="W6"/>
    <mergeCell ref="X6"/>
    <mergeCell ref="M6"/>
    <mergeCell ref="N6"/>
    <mergeCell ref="O6"/>
    <mergeCell ref="P6"/>
    <mergeCell ref="Q6"/>
    <mergeCell ref="R6"/>
    <mergeCell ref="G6"/>
    <mergeCell ref="H6"/>
    <mergeCell ref="I6"/>
    <mergeCell ref="J6"/>
    <mergeCell ref="K6"/>
    <mergeCell ref="L6"/>
    <mergeCell ref="A1:BH1"/>
    <mergeCell ref="A2:BH2"/>
    <mergeCell ref="A3:BH3"/>
    <mergeCell ref="A4:BH4"/>
    <mergeCell ref="A6"/>
    <mergeCell ref="B6"/>
    <mergeCell ref="C6"/>
    <mergeCell ref="D6"/>
    <mergeCell ref="E6"/>
    <mergeCell ref="F6"/>
  </mergeCells>
  <pageMargins left="0.75" right="0.75" top="1" bottom="1" header="0.5" footer="0.5"/>
  <pageSetup orientation="portrait" horizontalDpi="300" verticalDpi="300"/>
  <ignoredErrors>
    <ignoredError sqref="A21"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BG76"/>
  <sheetViews>
    <sheetView workbookViewId="0">
      <selection activeCell="D22" sqref="D22"/>
    </sheetView>
  </sheetViews>
  <sheetFormatPr baseColWidth="10" defaultColWidth="8.83203125" defaultRowHeight="12" x14ac:dyDescent="0"/>
  <cols>
    <col min="1" max="256" width="20.6640625" customWidth="1"/>
  </cols>
  <sheetData>
    <row r="1" spans="1:3">
      <c r="A1" t="s">
        <v>356</v>
      </c>
    </row>
    <row r="2" spans="1:3">
      <c r="A2" t="s">
        <v>355</v>
      </c>
    </row>
    <row r="3" spans="1:3">
      <c r="A3" t="s">
        <v>354</v>
      </c>
    </row>
    <row r="4" spans="1:3">
      <c r="A4" t="s">
        <v>353</v>
      </c>
    </row>
    <row r="5" spans="1:3">
      <c r="A5" t="s">
        <v>352</v>
      </c>
    </row>
    <row r="6" spans="1:3">
      <c r="A6" t="s">
        <v>351</v>
      </c>
    </row>
    <row r="8" spans="1:3">
      <c r="A8" t="s">
        <v>358</v>
      </c>
      <c r="B8" t="s">
        <v>359</v>
      </c>
    </row>
    <row r="10" spans="1:3">
      <c r="A10" t="s">
        <v>350</v>
      </c>
    </row>
    <row r="11" spans="1:3">
      <c r="A11" t="s">
        <v>349</v>
      </c>
      <c r="B11" t="s">
        <v>358</v>
      </c>
      <c r="C11" t="s">
        <v>362</v>
      </c>
    </row>
    <row r="12" spans="1:3">
      <c r="A12" s="20">
        <v>18264</v>
      </c>
      <c r="B12" s="21">
        <v>0.63563400507000001</v>
      </c>
      <c r="C12" s="22">
        <f>1-B12</f>
        <v>0.36436599492999999</v>
      </c>
    </row>
    <row r="13" spans="1:3">
      <c r="A13" s="20">
        <v>18629</v>
      </c>
      <c r="B13" s="21">
        <v>0.64081346988999999</v>
      </c>
      <c r="C13" s="22">
        <f t="shared" ref="C13:C76" si="0">1-B13</f>
        <v>0.35918653011000001</v>
      </c>
    </row>
    <row r="14" spans="1:3">
      <c r="A14" s="20">
        <v>18994</v>
      </c>
      <c r="B14" s="21">
        <v>0.65187823771999998</v>
      </c>
      <c r="C14" s="22">
        <f t="shared" si="0"/>
        <v>0.34812176228000002</v>
      </c>
    </row>
    <row r="15" spans="1:3">
      <c r="A15" s="20">
        <v>19360</v>
      </c>
      <c r="B15" s="21">
        <v>0.65164798497999998</v>
      </c>
      <c r="C15" s="22">
        <f t="shared" si="0"/>
        <v>0.34835201502000002</v>
      </c>
    </row>
    <row r="16" spans="1:3">
      <c r="A16" s="20">
        <v>19725</v>
      </c>
      <c r="B16" s="21">
        <v>0.64453125</v>
      </c>
      <c r="C16" s="22">
        <f t="shared" si="0"/>
        <v>0.35546875</v>
      </c>
    </row>
    <row r="17" spans="1:59">
      <c r="A17" s="20">
        <v>20090</v>
      </c>
      <c r="B17" s="21">
        <v>0.63391870260000005</v>
      </c>
      <c r="C17" s="22">
        <f t="shared" si="0"/>
        <v>0.36608129739999995</v>
      </c>
    </row>
    <row r="18" spans="1:59">
      <c r="A18" s="20">
        <v>20455</v>
      </c>
      <c r="B18" s="21">
        <v>0.64806640148000005</v>
      </c>
      <c r="C18" s="22">
        <f t="shared" si="0"/>
        <v>0.35193359851999995</v>
      </c>
    </row>
    <row r="19" spans="1:59">
      <c r="A19" s="20">
        <v>20821</v>
      </c>
      <c r="B19" s="21">
        <v>0.64643740654000004</v>
      </c>
      <c r="C19" s="22">
        <f t="shared" si="0"/>
        <v>0.35356259345999996</v>
      </c>
    </row>
    <row r="20" spans="1:59">
      <c r="A20" s="20">
        <v>21186</v>
      </c>
      <c r="B20" s="21">
        <v>0.64588409662000001</v>
      </c>
      <c r="C20" s="22">
        <f t="shared" si="0"/>
        <v>0.35411590337999999</v>
      </c>
    </row>
    <row r="21" spans="1:59">
      <c r="A21" s="20">
        <v>21551</v>
      </c>
      <c r="B21" s="21">
        <v>0.63800400495999998</v>
      </c>
      <c r="C21" s="22">
        <f t="shared" si="0"/>
        <v>0.36199599504000002</v>
      </c>
    </row>
    <row r="22" spans="1:59">
      <c r="A22" s="20">
        <v>21916</v>
      </c>
      <c r="B22" s="21">
        <v>0.64612752199000001</v>
      </c>
      <c r="C22" s="22">
        <f t="shared" si="0"/>
        <v>0.35387247800999999</v>
      </c>
      <c r="D22" t="s">
        <v>360</v>
      </c>
      <c r="E22">
        <v>0.35387247800999999</v>
      </c>
      <c r="F22">
        <v>0.35689187050000004</v>
      </c>
      <c r="G22">
        <v>0.36182445287999998</v>
      </c>
      <c r="H22">
        <v>0.36434388160999998</v>
      </c>
      <c r="I22">
        <v>0.36634165049</v>
      </c>
      <c r="J22">
        <v>0.37144184113000001</v>
      </c>
      <c r="K22">
        <v>0.36817735433999998</v>
      </c>
      <c r="L22">
        <v>0.36090523004999997</v>
      </c>
      <c r="M22">
        <v>0.35635662078999997</v>
      </c>
      <c r="N22">
        <v>0.34634691477000001</v>
      </c>
      <c r="O22">
        <v>0.34088993072999996</v>
      </c>
      <c r="P22">
        <v>0.35211271048000004</v>
      </c>
      <c r="Q22">
        <v>0.35022139548999998</v>
      </c>
      <c r="R22">
        <v>0.34901368617999995</v>
      </c>
      <c r="S22">
        <v>0.34933859109999998</v>
      </c>
      <c r="T22">
        <v>0.36522144078999996</v>
      </c>
      <c r="U22">
        <v>0.36949741840000005</v>
      </c>
      <c r="V22">
        <v>0.36974340676999995</v>
      </c>
      <c r="W22">
        <v>0.36957454681000002</v>
      </c>
      <c r="X22">
        <v>0.36966425179999995</v>
      </c>
      <c r="Y22">
        <v>0.36825537681999998</v>
      </c>
      <c r="Z22">
        <v>0.37890470028000001</v>
      </c>
      <c r="AA22">
        <v>0.37611144781000005</v>
      </c>
      <c r="AB22">
        <v>0.38961118459999999</v>
      </c>
      <c r="AC22">
        <v>0.39147132635000004</v>
      </c>
      <c r="AD22">
        <v>0.39181351661999997</v>
      </c>
      <c r="AE22">
        <v>0.38661718368999998</v>
      </c>
      <c r="AF22">
        <v>0.37875783443</v>
      </c>
      <c r="AG22">
        <v>0.37409323453999999</v>
      </c>
      <c r="AH22">
        <v>0.38279873132999997</v>
      </c>
      <c r="AI22">
        <v>0.37940627336999999</v>
      </c>
      <c r="AJ22">
        <v>0.37926512957000003</v>
      </c>
      <c r="AK22">
        <v>0.37401390075999996</v>
      </c>
      <c r="AL22">
        <v>0.37976443768000001</v>
      </c>
      <c r="AM22">
        <v>0.38611996173999996</v>
      </c>
      <c r="AN22">
        <v>0.38689458369999996</v>
      </c>
      <c r="AO22">
        <v>0.38726687430999995</v>
      </c>
      <c r="AP22">
        <v>0.38506144284999999</v>
      </c>
      <c r="AQ22">
        <v>0.37102121114999997</v>
      </c>
      <c r="AR22">
        <v>0.36823624371999997</v>
      </c>
      <c r="AS22">
        <v>0.35732054710000005</v>
      </c>
      <c r="AT22">
        <v>0.35446107388000003</v>
      </c>
      <c r="AU22">
        <v>0.36526429653000003</v>
      </c>
      <c r="AV22">
        <v>0.37347483635000001</v>
      </c>
      <c r="AW22">
        <v>0.37779009342000003</v>
      </c>
      <c r="AX22">
        <v>0.38878649473000004</v>
      </c>
      <c r="AY22">
        <v>0.38769644499</v>
      </c>
      <c r="AZ22">
        <v>0.38951283693000005</v>
      </c>
      <c r="BA22">
        <v>0.38494521379000002</v>
      </c>
      <c r="BB22">
        <v>0.39710295200000001</v>
      </c>
      <c r="BC22">
        <v>0.40476810931999996</v>
      </c>
      <c r="BD22">
        <v>0.40016233921</v>
      </c>
      <c r="BE22">
        <v>0.39798134564999998</v>
      </c>
      <c r="BF22">
        <v>0.39988881350000005</v>
      </c>
      <c r="BG22">
        <v>0.39640253782000001</v>
      </c>
    </row>
    <row r="23" spans="1:59">
      <c r="A23" s="20">
        <v>22282</v>
      </c>
      <c r="B23" s="21">
        <v>0.64310812949999996</v>
      </c>
      <c r="C23" s="22">
        <f t="shared" si="0"/>
        <v>0.35689187050000004</v>
      </c>
    </row>
    <row r="24" spans="1:59">
      <c r="A24" s="20">
        <v>22647</v>
      </c>
      <c r="B24" s="21">
        <v>0.63817554712000002</v>
      </c>
      <c r="C24" s="22">
        <f t="shared" si="0"/>
        <v>0.36182445287999998</v>
      </c>
    </row>
    <row r="25" spans="1:59">
      <c r="A25" s="20">
        <v>23012</v>
      </c>
      <c r="B25" s="21">
        <v>0.63565611839000002</v>
      </c>
      <c r="C25" s="22">
        <f t="shared" si="0"/>
        <v>0.36434388160999998</v>
      </c>
    </row>
    <row r="26" spans="1:59">
      <c r="A26" s="20">
        <v>23377</v>
      </c>
      <c r="B26" s="21">
        <v>0.63365834951</v>
      </c>
      <c r="C26" s="22">
        <f t="shared" si="0"/>
        <v>0.36634165049</v>
      </c>
    </row>
    <row r="27" spans="1:59">
      <c r="A27" s="20">
        <v>23743</v>
      </c>
      <c r="B27" s="21">
        <v>0.62855815886999999</v>
      </c>
      <c r="C27" s="22">
        <f t="shared" si="0"/>
        <v>0.37144184113000001</v>
      </c>
    </row>
    <row r="28" spans="1:59">
      <c r="A28" s="20">
        <v>24108</v>
      </c>
      <c r="B28" s="21">
        <v>0.63182264566000002</v>
      </c>
      <c r="C28" s="22">
        <f t="shared" si="0"/>
        <v>0.36817735433999998</v>
      </c>
    </row>
    <row r="29" spans="1:59">
      <c r="A29" s="20">
        <v>24473</v>
      </c>
      <c r="B29" s="21">
        <v>0.63909476995000003</v>
      </c>
      <c r="C29" s="22">
        <f t="shared" si="0"/>
        <v>0.36090523004999997</v>
      </c>
    </row>
    <row r="30" spans="1:59">
      <c r="A30" s="20">
        <v>24838</v>
      </c>
      <c r="B30" s="21">
        <v>0.64364337921000003</v>
      </c>
      <c r="C30" s="22">
        <f t="shared" si="0"/>
        <v>0.35635662078999997</v>
      </c>
    </row>
    <row r="31" spans="1:59">
      <c r="A31" s="20">
        <v>25204</v>
      </c>
      <c r="B31" s="21">
        <v>0.65365308522999999</v>
      </c>
      <c r="C31" s="22">
        <f t="shared" si="0"/>
        <v>0.34634691477000001</v>
      </c>
    </row>
    <row r="32" spans="1:59">
      <c r="A32" s="20">
        <v>25569</v>
      </c>
      <c r="B32" s="21">
        <v>0.65911006927000004</v>
      </c>
      <c r="C32" s="22">
        <f t="shared" si="0"/>
        <v>0.34088993072999996</v>
      </c>
    </row>
    <row r="33" spans="1:3">
      <c r="A33" s="20">
        <v>25934</v>
      </c>
      <c r="B33" s="21">
        <v>0.64788728951999996</v>
      </c>
      <c r="C33" s="22">
        <f t="shared" si="0"/>
        <v>0.35211271048000004</v>
      </c>
    </row>
    <row r="34" spans="1:3">
      <c r="A34" s="20">
        <v>26299</v>
      </c>
      <c r="B34" s="21">
        <v>0.64977860451000002</v>
      </c>
      <c r="C34" s="22">
        <f t="shared" si="0"/>
        <v>0.35022139548999998</v>
      </c>
    </row>
    <row r="35" spans="1:3">
      <c r="A35" s="20">
        <v>26665</v>
      </c>
      <c r="B35" s="21">
        <v>0.65098631382000005</v>
      </c>
      <c r="C35" s="22">
        <f t="shared" si="0"/>
        <v>0.34901368617999995</v>
      </c>
    </row>
    <row r="36" spans="1:3">
      <c r="A36" s="20">
        <v>27030</v>
      </c>
      <c r="B36" s="21">
        <v>0.65066140890000002</v>
      </c>
      <c r="C36" s="22">
        <f t="shared" si="0"/>
        <v>0.34933859109999998</v>
      </c>
    </row>
    <row r="37" spans="1:3">
      <c r="A37" s="20">
        <v>27395</v>
      </c>
      <c r="B37" s="21">
        <v>0.63477855921000004</v>
      </c>
      <c r="C37" s="22">
        <f t="shared" si="0"/>
        <v>0.36522144078999996</v>
      </c>
    </row>
    <row r="38" spans="1:3">
      <c r="A38" s="20">
        <v>27760</v>
      </c>
      <c r="B38" s="21">
        <v>0.63050258159999995</v>
      </c>
      <c r="C38" s="22">
        <f t="shared" si="0"/>
        <v>0.36949741840000005</v>
      </c>
    </row>
    <row r="39" spans="1:3">
      <c r="A39" s="20">
        <v>28126</v>
      </c>
      <c r="B39" s="21">
        <v>0.63025659323000005</v>
      </c>
      <c r="C39" s="22">
        <f t="shared" si="0"/>
        <v>0.36974340676999995</v>
      </c>
    </row>
    <row r="40" spans="1:3">
      <c r="A40" s="20">
        <v>28491</v>
      </c>
      <c r="B40" s="21">
        <v>0.63042545318999998</v>
      </c>
      <c r="C40" s="22">
        <f t="shared" si="0"/>
        <v>0.36957454681000002</v>
      </c>
    </row>
    <row r="41" spans="1:3">
      <c r="A41" s="20">
        <v>28856</v>
      </c>
      <c r="B41" s="21">
        <v>0.63033574820000005</v>
      </c>
      <c r="C41" s="22">
        <f t="shared" si="0"/>
        <v>0.36966425179999995</v>
      </c>
    </row>
    <row r="42" spans="1:3">
      <c r="A42" s="20">
        <v>29221</v>
      </c>
      <c r="B42" s="21">
        <v>0.63174462318000002</v>
      </c>
      <c r="C42" s="22">
        <f t="shared" si="0"/>
        <v>0.36825537681999998</v>
      </c>
    </row>
    <row r="43" spans="1:3">
      <c r="A43" s="20">
        <v>29587</v>
      </c>
      <c r="B43" s="21">
        <v>0.62109529971999999</v>
      </c>
      <c r="C43" s="22">
        <f t="shared" si="0"/>
        <v>0.37890470028000001</v>
      </c>
    </row>
    <row r="44" spans="1:3">
      <c r="A44" s="20">
        <v>29952</v>
      </c>
      <c r="B44" s="21">
        <v>0.62388855218999995</v>
      </c>
      <c r="C44" s="22">
        <f t="shared" si="0"/>
        <v>0.37611144781000005</v>
      </c>
    </row>
    <row r="45" spans="1:3">
      <c r="A45" s="20">
        <v>30317</v>
      </c>
      <c r="B45" s="21">
        <v>0.61038881540000001</v>
      </c>
      <c r="C45" s="22">
        <f t="shared" si="0"/>
        <v>0.38961118459999999</v>
      </c>
    </row>
    <row r="46" spans="1:3">
      <c r="A46" s="20">
        <v>30682</v>
      </c>
      <c r="B46" s="21">
        <v>0.60852867364999996</v>
      </c>
      <c r="C46" s="22">
        <f t="shared" si="0"/>
        <v>0.39147132635000004</v>
      </c>
    </row>
    <row r="47" spans="1:3">
      <c r="A47" s="20">
        <v>31048</v>
      </c>
      <c r="B47" s="21">
        <v>0.60818648338000003</v>
      </c>
      <c r="C47" s="22">
        <f t="shared" si="0"/>
        <v>0.39181351661999997</v>
      </c>
    </row>
    <row r="48" spans="1:3">
      <c r="A48" s="20">
        <v>31413</v>
      </c>
      <c r="B48" s="21">
        <v>0.61338281631000002</v>
      </c>
      <c r="C48" s="22">
        <f t="shared" si="0"/>
        <v>0.38661718368999998</v>
      </c>
    </row>
    <row r="49" spans="1:3">
      <c r="A49" s="20">
        <v>31778</v>
      </c>
      <c r="B49" s="21">
        <v>0.62124216557</v>
      </c>
      <c r="C49" s="22">
        <f t="shared" si="0"/>
        <v>0.37875783443</v>
      </c>
    </row>
    <row r="50" spans="1:3">
      <c r="A50" s="20">
        <v>32143</v>
      </c>
      <c r="B50" s="21">
        <v>0.62590676546000001</v>
      </c>
      <c r="C50" s="22">
        <f t="shared" si="0"/>
        <v>0.37409323453999999</v>
      </c>
    </row>
    <row r="51" spans="1:3">
      <c r="A51" s="20">
        <v>32509</v>
      </c>
      <c r="B51" s="21">
        <v>0.61720126867000003</v>
      </c>
      <c r="C51" s="22">
        <f t="shared" si="0"/>
        <v>0.38279873132999997</v>
      </c>
    </row>
    <row r="52" spans="1:3">
      <c r="A52" s="20">
        <v>32874</v>
      </c>
      <c r="B52" s="21">
        <v>0.62059372663000001</v>
      </c>
      <c r="C52" s="22">
        <f t="shared" si="0"/>
        <v>0.37940627336999999</v>
      </c>
    </row>
    <row r="53" spans="1:3">
      <c r="A53" s="20">
        <v>33239</v>
      </c>
      <c r="B53" s="21">
        <v>0.62073487042999997</v>
      </c>
      <c r="C53" s="22">
        <f t="shared" si="0"/>
        <v>0.37926512957000003</v>
      </c>
    </row>
    <row r="54" spans="1:3">
      <c r="A54" s="20">
        <v>33604</v>
      </c>
      <c r="B54" s="21">
        <v>0.62598609924000004</v>
      </c>
      <c r="C54" s="22">
        <f t="shared" si="0"/>
        <v>0.37401390075999996</v>
      </c>
    </row>
    <row r="55" spans="1:3">
      <c r="A55" s="20">
        <v>33970</v>
      </c>
      <c r="B55" s="21">
        <v>0.62023556231999999</v>
      </c>
      <c r="C55" s="22">
        <f t="shared" si="0"/>
        <v>0.37976443768000001</v>
      </c>
    </row>
    <row r="56" spans="1:3">
      <c r="A56" s="20">
        <v>34335</v>
      </c>
      <c r="B56" s="21">
        <v>0.61388003826000004</v>
      </c>
      <c r="C56" s="22">
        <f t="shared" si="0"/>
        <v>0.38611996173999996</v>
      </c>
    </row>
    <row r="57" spans="1:3">
      <c r="A57" s="20">
        <v>34700</v>
      </c>
      <c r="B57" s="21">
        <v>0.61310541630000004</v>
      </c>
      <c r="C57" s="22">
        <f t="shared" si="0"/>
        <v>0.38689458369999996</v>
      </c>
    </row>
    <row r="58" spans="1:3">
      <c r="A58" s="20">
        <v>35065</v>
      </c>
      <c r="B58" s="21">
        <v>0.61273312569000005</v>
      </c>
      <c r="C58" s="22">
        <f t="shared" si="0"/>
        <v>0.38726687430999995</v>
      </c>
    </row>
    <row r="59" spans="1:3">
      <c r="A59" s="20">
        <v>35431</v>
      </c>
      <c r="B59" s="21">
        <v>0.61493855715000001</v>
      </c>
      <c r="C59" s="22">
        <f t="shared" si="0"/>
        <v>0.38506144284999999</v>
      </c>
    </row>
    <row r="60" spans="1:3">
      <c r="A60" s="20">
        <v>35796</v>
      </c>
      <c r="B60" s="21">
        <v>0.62897878885000003</v>
      </c>
      <c r="C60" s="22">
        <f t="shared" si="0"/>
        <v>0.37102121114999997</v>
      </c>
    </row>
    <row r="61" spans="1:3">
      <c r="A61" s="20">
        <v>36161</v>
      </c>
      <c r="B61" s="21">
        <v>0.63176375628000003</v>
      </c>
      <c r="C61" s="22">
        <f t="shared" si="0"/>
        <v>0.36823624371999997</v>
      </c>
    </row>
    <row r="62" spans="1:3">
      <c r="A62" s="20">
        <v>36526</v>
      </c>
      <c r="B62" s="21">
        <v>0.64267945289999995</v>
      </c>
      <c r="C62" s="22">
        <f t="shared" si="0"/>
        <v>0.35732054710000005</v>
      </c>
    </row>
    <row r="63" spans="1:3">
      <c r="A63" s="20">
        <v>36892</v>
      </c>
      <c r="B63" s="21">
        <v>0.64553892611999997</v>
      </c>
      <c r="C63" s="22">
        <f t="shared" si="0"/>
        <v>0.35446107388000003</v>
      </c>
    </row>
    <row r="64" spans="1:3">
      <c r="A64" s="20">
        <v>37257</v>
      </c>
      <c r="B64" s="21">
        <v>0.63473570346999997</v>
      </c>
      <c r="C64" s="22">
        <f t="shared" si="0"/>
        <v>0.36526429653000003</v>
      </c>
    </row>
    <row r="65" spans="1:3">
      <c r="A65" s="20">
        <v>37622</v>
      </c>
      <c r="B65" s="21">
        <v>0.62652516364999999</v>
      </c>
      <c r="C65" s="22">
        <f t="shared" si="0"/>
        <v>0.37347483635000001</v>
      </c>
    </row>
    <row r="66" spans="1:3">
      <c r="A66" s="20">
        <v>37987</v>
      </c>
      <c r="B66" s="21">
        <v>0.62220990657999997</v>
      </c>
      <c r="C66" s="22">
        <f t="shared" si="0"/>
        <v>0.37779009342000003</v>
      </c>
    </row>
    <row r="67" spans="1:3">
      <c r="A67" s="20">
        <v>38353</v>
      </c>
      <c r="B67" s="21">
        <v>0.61121350526999996</v>
      </c>
      <c r="C67" s="22">
        <f t="shared" si="0"/>
        <v>0.38878649473000004</v>
      </c>
    </row>
    <row r="68" spans="1:3">
      <c r="A68" s="20">
        <v>38718</v>
      </c>
      <c r="B68" s="21">
        <v>0.61230355501</v>
      </c>
      <c r="C68" s="22">
        <f t="shared" si="0"/>
        <v>0.38769644499</v>
      </c>
    </row>
    <row r="69" spans="1:3">
      <c r="A69" s="20">
        <v>39083</v>
      </c>
      <c r="B69" s="21">
        <v>0.61048716306999995</v>
      </c>
      <c r="C69" s="22">
        <f t="shared" si="0"/>
        <v>0.38951283693000005</v>
      </c>
    </row>
    <row r="70" spans="1:3">
      <c r="A70" s="20">
        <v>39448</v>
      </c>
      <c r="B70" s="21">
        <v>0.61505478620999998</v>
      </c>
      <c r="C70" s="22">
        <f t="shared" si="0"/>
        <v>0.38494521379000002</v>
      </c>
    </row>
    <row r="71" spans="1:3">
      <c r="A71" s="20">
        <v>39814</v>
      </c>
      <c r="B71" s="21">
        <v>0.60289704799999999</v>
      </c>
      <c r="C71" s="22">
        <f t="shared" si="0"/>
        <v>0.39710295200000001</v>
      </c>
    </row>
    <row r="72" spans="1:3">
      <c r="A72" s="20">
        <v>40179</v>
      </c>
      <c r="B72" s="21">
        <v>0.59523189068000004</v>
      </c>
      <c r="C72" s="22">
        <f t="shared" si="0"/>
        <v>0.40476810931999996</v>
      </c>
    </row>
    <row r="73" spans="1:3">
      <c r="A73" s="20">
        <v>40544</v>
      </c>
      <c r="B73" s="21">
        <v>0.59983766079</v>
      </c>
      <c r="C73" s="22">
        <f t="shared" si="0"/>
        <v>0.40016233921</v>
      </c>
    </row>
    <row r="74" spans="1:3">
      <c r="A74" s="20">
        <v>40909</v>
      </c>
      <c r="B74" s="21">
        <v>0.60201865435000002</v>
      </c>
      <c r="C74" s="22">
        <f t="shared" si="0"/>
        <v>0.39798134564999998</v>
      </c>
    </row>
    <row r="75" spans="1:3">
      <c r="A75" s="20">
        <v>41275</v>
      </c>
      <c r="B75" s="21">
        <v>0.60011118649999995</v>
      </c>
      <c r="C75" s="22">
        <f t="shared" si="0"/>
        <v>0.39988881350000005</v>
      </c>
    </row>
    <row r="76" spans="1:3">
      <c r="A76" s="20">
        <v>41640</v>
      </c>
      <c r="B76" s="21">
        <v>0.60359746217999999</v>
      </c>
      <c r="C76" s="22">
        <f t="shared" si="0"/>
        <v>0.39640253782000001</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B1:BH42"/>
  <sheetViews>
    <sheetView tabSelected="1" zoomScale="95" zoomScaleNormal="95" zoomScalePageLayoutView="95" workbookViewId="0">
      <selection activeCell="C14" sqref="C14"/>
    </sheetView>
  </sheetViews>
  <sheetFormatPr baseColWidth="10" defaultRowHeight="15" x14ac:dyDescent="0"/>
  <cols>
    <col min="1" max="1" width="10.83203125" style="8"/>
    <col min="2" max="2" width="31.33203125" style="8" customWidth="1"/>
    <col min="3" max="16384" width="10.83203125" style="8"/>
  </cols>
  <sheetData>
    <row r="1" spans="2:60">
      <c r="B1" s="8" t="s">
        <v>361</v>
      </c>
    </row>
    <row r="2" spans="2:60" ht="18">
      <c r="B2" s="16" t="s">
        <v>365</v>
      </c>
      <c r="C2" s="9">
        <f>'FRED Labor share'!E22</f>
        <v>0.35387247800999999</v>
      </c>
      <c r="D2" s="9">
        <f>'FRED Labor share'!F22</f>
        <v>0.35689187050000004</v>
      </c>
      <c r="E2" s="9">
        <f>'FRED Labor share'!G22</f>
        <v>0.36182445287999998</v>
      </c>
      <c r="F2" s="9">
        <f>'FRED Labor share'!H22</f>
        <v>0.36434388160999998</v>
      </c>
      <c r="G2" s="9">
        <f>'FRED Labor share'!I22</f>
        <v>0.36634165049</v>
      </c>
      <c r="H2" s="9">
        <f>'FRED Labor share'!J22</f>
        <v>0.37144184113000001</v>
      </c>
      <c r="I2" s="9">
        <f>'FRED Labor share'!K22</f>
        <v>0.36817735433999998</v>
      </c>
      <c r="J2" s="9">
        <f>'FRED Labor share'!L22</f>
        <v>0.36090523004999997</v>
      </c>
      <c r="K2" s="9">
        <f>'FRED Labor share'!M22</f>
        <v>0.35635662078999997</v>
      </c>
      <c r="L2" s="9">
        <f>'FRED Labor share'!N22</f>
        <v>0.34634691477000001</v>
      </c>
      <c r="M2" s="9">
        <f>'FRED Labor share'!O22</f>
        <v>0.34088993072999996</v>
      </c>
      <c r="N2" s="9">
        <f>'FRED Labor share'!P22</f>
        <v>0.35211271048000004</v>
      </c>
      <c r="O2" s="9">
        <f>'FRED Labor share'!Q22</f>
        <v>0.35022139548999998</v>
      </c>
      <c r="P2" s="9">
        <f>'FRED Labor share'!R22</f>
        <v>0.34901368617999995</v>
      </c>
      <c r="Q2" s="9">
        <f>'FRED Labor share'!S22</f>
        <v>0.34933859109999998</v>
      </c>
      <c r="R2" s="9">
        <f>'FRED Labor share'!T22</f>
        <v>0.36522144078999996</v>
      </c>
      <c r="S2" s="9">
        <f>'FRED Labor share'!U22</f>
        <v>0.36949741840000005</v>
      </c>
      <c r="T2" s="9">
        <f>'FRED Labor share'!V22</f>
        <v>0.36974340676999995</v>
      </c>
      <c r="U2" s="9">
        <f>'FRED Labor share'!W22</f>
        <v>0.36957454681000002</v>
      </c>
      <c r="V2" s="9">
        <f>'FRED Labor share'!X22</f>
        <v>0.36966425179999995</v>
      </c>
      <c r="W2" s="9">
        <f>'FRED Labor share'!Y22</f>
        <v>0.36825537681999998</v>
      </c>
      <c r="X2" s="9">
        <f>'FRED Labor share'!Z22</f>
        <v>0.37890470028000001</v>
      </c>
      <c r="Y2" s="9">
        <f>'FRED Labor share'!AA22</f>
        <v>0.37611144781000005</v>
      </c>
      <c r="Z2" s="9">
        <f>'FRED Labor share'!AB22</f>
        <v>0.38961118459999999</v>
      </c>
      <c r="AA2" s="9">
        <f>'FRED Labor share'!AC22</f>
        <v>0.39147132635000004</v>
      </c>
      <c r="AB2" s="9">
        <f>'FRED Labor share'!AD22</f>
        <v>0.39181351661999997</v>
      </c>
      <c r="AC2" s="9">
        <f>'FRED Labor share'!AE22</f>
        <v>0.38661718368999998</v>
      </c>
      <c r="AD2" s="9">
        <f>'FRED Labor share'!AF22</f>
        <v>0.37875783443</v>
      </c>
      <c r="AE2" s="9">
        <f>'FRED Labor share'!AG22</f>
        <v>0.37409323453999999</v>
      </c>
      <c r="AF2" s="9">
        <f>'FRED Labor share'!AH22</f>
        <v>0.38279873132999997</v>
      </c>
      <c r="AG2" s="9">
        <f>'FRED Labor share'!AI22</f>
        <v>0.37940627336999999</v>
      </c>
      <c r="AH2" s="9">
        <f>'FRED Labor share'!AJ22</f>
        <v>0.37926512957000003</v>
      </c>
      <c r="AI2" s="9">
        <f>'FRED Labor share'!AK22</f>
        <v>0.37401390075999996</v>
      </c>
      <c r="AJ2" s="9">
        <f>'FRED Labor share'!AL22</f>
        <v>0.37976443768000001</v>
      </c>
      <c r="AK2" s="9">
        <f>'FRED Labor share'!AM22</f>
        <v>0.38611996173999996</v>
      </c>
      <c r="AL2" s="9">
        <f>'FRED Labor share'!AN22</f>
        <v>0.38689458369999996</v>
      </c>
      <c r="AM2" s="9">
        <f>'FRED Labor share'!AO22</f>
        <v>0.38726687430999995</v>
      </c>
      <c r="AN2" s="9">
        <f>'FRED Labor share'!AP22</f>
        <v>0.38506144284999999</v>
      </c>
      <c r="AO2" s="9">
        <f>'FRED Labor share'!AQ22</f>
        <v>0.37102121114999997</v>
      </c>
      <c r="AP2" s="9">
        <f>'FRED Labor share'!AR22</f>
        <v>0.36823624371999997</v>
      </c>
      <c r="AQ2" s="9">
        <f>'FRED Labor share'!AS22</f>
        <v>0.35732054710000005</v>
      </c>
      <c r="AR2" s="9">
        <f>'FRED Labor share'!AT22</f>
        <v>0.35446107388000003</v>
      </c>
      <c r="AS2" s="9">
        <f>'FRED Labor share'!AU22</f>
        <v>0.36526429653000003</v>
      </c>
      <c r="AT2" s="9">
        <f>'FRED Labor share'!AV22</f>
        <v>0.37347483635000001</v>
      </c>
      <c r="AU2" s="9">
        <f>'FRED Labor share'!AW22</f>
        <v>0.37779009342000003</v>
      </c>
      <c r="AV2" s="9">
        <f>'FRED Labor share'!AX22</f>
        <v>0.38878649473000004</v>
      </c>
      <c r="AW2" s="9">
        <f>'FRED Labor share'!AY22</f>
        <v>0.38769644499</v>
      </c>
      <c r="AX2" s="9">
        <f>'FRED Labor share'!AZ22</f>
        <v>0.38951283693000005</v>
      </c>
      <c r="AY2" s="9">
        <f>'FRED Labor share'!BA22</f>
        <v>0.38494521379000002</v>
      </c>
      <c r="AZ2" s="9">
        <f>'FRED Labor share'!BB22</f>
        <v>0.39710295200000001</v>
      </c>
      <c r="BA2" s="9">
        <f>'FRED Labor share'!BC22</f>
        <v>0.40476810931999996</v>
      </c>
      <c r="BB2" s="9">
        <f>'FRED Labor share'!BD22</f>
        <v>0.40016233921</v>
      </c>
      <c r="BC2" s="9">
        <f>'FRED Labor share'!BE22</f>
        <v>0.39798134564999998</v>
      </c>
      <c r="BD2" s="9">
        <f>'FRED Labor share'!BF22</f>
        <v>0.39988881350000005</v>
      </c>
      <c r="BE2" s="9">
        <f>'FRED Labor share'!BG22</f>
        <v>0.39640253782000001</v>
      </c>
    </row>
    <row r="3" spans="2:60">
      <c r="B3" s="8" t="s">
        <v>366</v>
      </c>
    </row>
    <row r="5" spans="2:60" ht="20">
      <c r="B5" s="17" t="s">
        <v>364</v>
      </c>
    </row>
    <row r="6" spans="2:60">
      <c r="B6" s="8" t="s">
        <v>363</v>
      </c>
    </row>
    <row r="7" spans="2:60" ht="20">
      <c r="B7" s="17" t="s">
        <v>348</v>
      </c>
      <c r="C7" s="12">
        <v>1960</v>
      </c>
      <c r="D7" s="12">
        <v>1961</v>
      </c>
      <c r="E7" s="12">
        <v>1962</v>
      </c>
      <c r="F7" s="12">
        <v>1963</v>
      </c>
      <c r="G7" s="12">
        <v>1964</v>
      </c>
      <c r="H7" s="12">
        <v>1965</v>
      </c>
      <c r="I7" s="12">
        <v>1966</v>
      </c>
      <c r="J7" s="12">
        <v>1967</v>
      </c>
      <c r="K7" s="12">
        <v>1968</v>
      </c>
      <c r="L7" s="12">
        <v>1969</v>
      </c>
      <c r="M7" s="12">
        <v>1970</v>
      </c>
      <c r="N7" s="12">
        <v>1971</v>
      </c>
      <c r="O7" s="12">
        <v>1972</v>
      </c>
      <c r="P7" s="12">
        <v>1973</v>
      </c>
      <c r="Q7" s="12">
        <v>1974</v>
      </c>
      <c r="R7" s="12">
        <v>1975</v>
      </c>
      <c r="S7" s="12">
        <v>1976</v>
      </c>
      <c r="T7" s="12">
        <v>1977</v>
      </c>
      <c r="U7" s="12">
        <v>1978</v>
      </c>
      <c r="V7" s="12">
        <v>1979</v>
      </c>
      <c r="W7" s="12">
        <v>1980</v>
      </c>
      <c r="X7" s="12">
        <v>1981</v>
      </c>
      <c r="Y7" s="12">
        <v>1982</v>
      </c>
      <c r="Z7" s="12">
        <v>1983</v>
      </c>
      <c r="AA7" s="12">
        <v>1984</v>
      </c>
      <c r="AB7" s="12">
        <v>1985</v>
      </c>
      <c r="AC7" s="12">
        <v>1986</v>
      </c>
      <c r="AD7" s="12">
        <v>1987</v>
      </c>
      <c r="AE7" s="12">
        <v>1988</v>
      </c>
      <c r="AF7" s="12">
        <v>1989</v>
      </c>
      <c r="AG7" s="12">
        <v>1990</v>
      </c>
      <c r="AH7" s="12">
        <v>1991</v>
      </c>
      <c r="AI7" s="12">
        <v>1992</v>
      </c>
      <c r="AJ7" s="12">
        <v>1993</v>
      </c>
      <c r="AK7" s="12">
        <v>1994</v>
      </c>
      <c r="AL7" s="12">
        <v>1995</v>
      </c>
      <c r="AM7" s="12">
        <v>1996</v>
      </c>
      <c r="AN7" s="12">
        <v>1997</v>
      </c>
      <c r="AO7" s="12">
        <v>1998</v>
      </c>
      <c r="AP7" s="12">
        <v>1999</v>
      </c>
      <c r="AQ7" s="12">
        <v>2000</v>
      </c>
      <c r="AR7" s="12">
        <v>2001</v>
      </c>
      <c r="AS7" s="12">
        <v>2002</v>
      </c>
      <c r="AT7" s="12">
        <v>2003</v>
      </c>
      <c r="AU7" s="12">
        <v>2004</v>
      </c>
      <c r="AV7" s="12">
        <v>2005</v>
      </c>
      <c r="AW7" s="12">
        <v>2006</v>
      </c>
      <c r="AX7" s="12">
        <v>2007</v>
      </c>
      <c r="AY7" s="12">
        <v>2008</v>
      </c>
      <c r="AZ7" s="12">
        <v>2009</v>
      </c>
      <c r="BA7" s="12">
        <v>2010</v>
      </c>
      <c r="BB7" s="12">
        <v>2011</v>
      </c>
      <c r="BC7" s="12">
        <v>2012</v>
      </c>
      <c r="BD7" s="12">
        <v>2013</v>
      </c>
      <c r="BE7" s="12">
        <v>2014</v>
      </c>
      <c r="BF7" s="12">
        <v>2015</v>
      </c>
      <c r="BG7" s="12">
        <v>2016</v>
      </c>
      <c r="BH7" s="12">
        <v>2017</v>
      </c>
    </row>
    <row r="8" spans="2:60">
      <c r="B8" s="11" t="s">
        <v>342</v>
      </c>
      <c r="C8" s="10">
        <f>'S3a thru 2017'!C19</f>
        <v>301.89999999999998</v>
      </c>
      <c r="D8" s="10">
        <f>'S3a thru 2017'!D19</f>
        <v>311.10000000000002</v>
      </c>
      <c r="E8" s="10">
        <f>'S3a thru 2017'!E19</f>
        <v>332.9</v>
      </c>
      <c r="F8" s="10">
        <f>'S3a thru 2017'!F19</f>
        <v>351.2</v>
      </c>
      <c r="G8" s="10">
        <f>'S3a thru 2017'!G19</f>
        <v>376.8</v>
      </c>
      <c r="H8" s="10">
        <f>'S3a thru 2017'!H19</f>
        <v>406.3</v>
      </c>
      <c r="I8" s="10">
        <f>'S3a thru 2017'!I19</f>
        <v>450.3</v>
      </c>
      <c r="J8" s="10">
        <f>'S3a thru 2017'!J19</f>
        <v>482.9</v>
      </c>
      <c r="K8" s="10">
        <f>'S3a thru 2017'!K19</f>
        <v>532.1</v>
      </c>
      <c r="L8" s="10">
        <f>'S3a thru 2017'!L19</f>
        <v>586</v>
      </c>
      <c r="M8" s="10">
        <f>'S3a thru 2017'!M19</f>
        <v>625.1</v>
      </c>
      <c r="N8" s="10">
        <f>'S3a thru 2017'!N19</f>
        <v>667</v>
      </c>
      <c r="O8" s="10">
        <f>'S3a thru 2017'!O19</f>
        <v>733.6</v>
      </c>
      <c r="P8" s="10">
        <f>'S3a thru 2017'!P19</f>
        <v>815</v>
      </c>
      <c r="Q8" s="10">
        <f>'S3a thru 2017'!Q19</f>
        <v>890.3</v>
      </c>
      <c r="R8" s="10">
        <f>'S3a thru 2017'!R19</f>
        <v>950.2</v>
      </c>
      <c r="S8" s="10">
        <f>'S3a thru 2017'!S19</f>
        <v>1051.2</v>
      </c>
      <c r="T8" s="10">
        <f>'S3a thru 2017'!T19</f>
        <v>1169</v>
      </c>
      <c r="U8" s="10">
        <f>'S3a thru 2017'!U19</f>
        <v>1320.2</v>
      </c>
      <c r="V8" s="10">
        <f>'S3a thru 2017'!V19</f>
        <v>1481</v>
      </c>
      <c r="W8" s="10">
        <f>'S3a thru 2017'!W19</f>
        <v>1626.2</v>
      </c>
      <c r="X8" s="10">
        <f>'S3a thru 2017'!X19</f>
        <v>1795.3</v>
      </c>
      <c r="Y8" s="10">
        <f>'S3a thru 2017'!Y19</f>
        <v>1894.3</v>
      </c>
      <c r="Z8" s="10">
        <f>'S3a thru 2017'!Z19</f>
        <v>2013.9</v>
      </c>
      <c r="AA8" s="10">
        <f>'S3a thru 2017'!AA19</f>
        <v>2217.4</v>
      </c>
      <c r="AB8" s="10">
        <f>'S3a thru 2017'!AB19</f>
        <v>2389</v>
      </c>
      <c r="AC8" s="10">
        <f>'S3a thru 2017'!AC19</f>
        <v>2543.8000000000002</v>
      </c>
      <c r="AD8" s="10">
        <f>'S3a thru 2017'!AD19</f>
        <v>2724.3</v>
      </c>
      <c r="AE8" s="10">
        <f>'S3a thru 2017'!AE19</f>
        <v>2950</v>
      </c>
      <c r="AF8" s="10">
        <f>'S3a thru 2017'!AF19</f>
        <v>3142.6</v>
      </c>
      <c r="AG8" s="10">
        <f>'S3a thru 2017'!AG19</f>
        <v>3342.7</v>
      </c>
      <c r="AH8" s="10">
        <f>'S3a thru 2017'!AH19</f>
        <v>3452</v>
      </c>
      <c r="AI8" s="10">
        <f>'S3a thru 2017'!AI19</f>
        <v>3671.1</v>
      </c>
      <c r="AJ8" s="10">
        <f>'S3a thru 2017'!AJ19</f>
        <v>3820.7</v>
      </c>
      <c r="AK8" s="10">
        <f>'S3a thru 2017'!AK19</f>
        <v>4010.1</v>
      </c>
      <c r="AL8" s="10">
        <f>'S3a thru 2017'!AL19</f>
        <v>4202.6000000000004</v>
      </c>
      <c r="AM8" s="10">
        <f>'S3a thru 2017'!AM19</f>
        <v>4422.1000000000004</v>
      </c>
      <c r="AN8" s="10">
        <f>'S3a thru 2017'!AN19</f>
        <v>4714.7</v>
      </c>
      <c r="AO8" s="10">
        <f>'S3a thru 2017'!AO19</f>
        <v>5077.8</v>
      </c>
      <c r="AP8" s="10">
        <f>'S3a thru 2017'!AP19</f>
        <v>5410.3</v>
      </c>
      <c r="AQ8" s="10">
        <f>'S3a thru 2017'!AQ19</f>
        <v>5856.6</v>
      </c>
      <c r="AR8" s="10">
        <f>'S3a thru 2017'!AR19</f>
        <v>6046.5</v>
      </c>
      <c r="AS8" s="10">
        <f>'S3a thru 2017'!AS19</f>
        <v>6141.9</v>
      </c>
      <c r="AT8" s="10">
        <f>'S3a thru 2017'!AT19</f>
        <v>6364.5</v>
      </c>
      <c r="AU8" s="10">
        <f>'S3a thru 2017'!AU19</f>
        <v>6739.5</v>
      </c>
      <c r="AV8" s="10">
        <f>'S3a thru 2017'!AV19</f>
        <v>7086.8</v>
      </c>
      <c r="AW8" s="10">
        <f>'S3a thru 2017'!AW19</f>
        <v>7502.3</v>
      </c>
      <c r="AX8" s="10">
        <f>'S3a thru 2017'!AX19</f>
        <v>7898.3</v>
      </c>
      <c r="AY8" s="10">
        <f>'S3a thru 2017'!AY19</f>
        <v>8078.3</v>
      </c>
      <c r="AZ8" s="10">
        <f>'S3a thru 2017'!AZ19</f>
        <v>7787</v>
      </c>
      <c r="BA8" s="10">
        <f>'S3a thru 2017'!BA19</f>
        <v>7961.4</v>
      </c>
      <c r="BB8" s="10">
        <f>'S3a thru 2017'!BB19</f>
        <v>8269</v>
      </c>
      <c r="BC8" s="10">
        <f>'S3a thru 2017'!BC19</f>
        <v>8609.9</v>
      </c>
      <c r="BD8" s="10">
        <f>'S3a thru 2017'!BD19</f>
        <v>8842.4</v>
      </c>
      <c r="BE8" s="10">
        <f>'S3a thru 2017'!BE19</f>
        <v>9256.5</v>
      </c>
      <c r="BF8" s="10">
        <f>'S3a thru 2017'!BF19</f>
        <v>9708.2999999999993</v>
      </c>
      <c r="BG8" s="10">
        <f>'S3a thru 2017'!BG19</f>
        <v>9978.6</v>
      </c>
      <c r="BH8" s="10">
        <f>'S3a thru 2017'!BH19</f>
        <v>10306.799999999999</v>
      </c>
    </row>
    <row r="9" spans="2:60">
      <c r="B9" s="11" t="s">
        <v>343</v>
      </c>
      <c r="C9" s="10">
        <f>'S3a thru 2017'!C28+'S3a thru 2017'!C27-'S3a thru 2017'!C19+'S3a thru 2017'!C90+'S3a thru 2017'!C107</f>
        <v>155.1</v>
      </c>
      <c r="D9" s="10">
        <f>'S3a thru 2017'!D28+'S3a thru 2017'!D27-'S3a thru 2017'!D19+'S3a thru 2017'!D90+'S3a thru 2017'!D107</f>
        <v>245.89999999999998</v>
      </c>
      <c r="E9" s="10">
        <f>'S3a thru 2017'!E28+'S3a thru 2017'!E27-'S3a thru 2017'!E19+'S3a thru 2017'!E90+'S3a thru 2017'!E107</f>
        <v>148.00000000000006</v>
      </c>
      <c r="F9" s="10">
        <f>'S3a thru 2017'!F28+'S3a thru 2017'!F27-'S3a thru 2017'!F19+'S3a thru 2017'!F90+'S3a thru 2017'!F107</f>
        <v>209.9</v>
      </c>
      <c r="G9" s="10">
        <f>'S3a thru 2017'!G28+'S3a thru 2017'!G27-'S3a thru 2017'!G19+'S3a thru 2017'!G90+'S3a thru 2017'!G107</f>
        <v>278.70000000000005</v>
      </c>
      <c r="H9" s="10">
        <f>'S3a thru 2017'!H28+'S3a thru 2017'!H27-'S3a thru 2017'!H19+'S3a thru 2017'!H90+'S3a thru 2017'!H107</f>
        <v>305.10000000000002</v>
      </c>
      <c r="I9" s="10">
        <f>'S3a thru 2017'!I28+'S3a thru 2017'!I27-'S3a thru 2017'!I19+'S3a thru 2017'!I90+'S3a thru 2017'!I107</f>
        <v>213.70000000000002</v>
      </c>
      <c r="J9" s="10">
        <f>'S3a thru 2017'!J28+'S3a thru 2017'!J27-'S3a thru 2017'!J19+'S3a thru 2017'!J90+'S3a thru 2017'!J107</f>
        <v>411.50000000000006</v>
      </c>
      <c r="K9" s="10">
        <f>'S3a thru 2017'!K28+'S3a thru 2017'!K27-'S3a thru 2017'!K19+'S3a thru 2017'!K90+'S3a thru 2017'!K107</f>
        <v>516</v>
      </c>
      <c r="L9" s="10">
        <f>'S3a thru 2017'!L28+'S3a thru 2017'!L27-'S3a thru 2017'!L19+'S3a thru 2017'!L90+'S3a thru 2017'!L107</f>
        <v>200.90000000000006</v>
      </c>
      <c r="M9" s="10">
        <f>'S3a thru 2017'!M28+'S3a thru 2017'!M27-'S3a thru 2017'!M19+'S3a thru 2017'!M90+'S3a thru 2017'!M107</f>
        <v>344.79999999999995</v>
      </c>
      <c r="N9" s="10">
        <f>'S3a thru 2017'!N28+'S3a thru 2017'!N27-'S3a thru 2017'!N19+'S3a thru 2017'!N90+'S3a thru 2017'!N107</f>
        <v>551.60000000000014</v>
      </c>
      <c r="O9" s="10">
        <f>'S3a thru 2017'!O28+'S3a thru 2017'!O27-'S3a thru 2017'!O19+'S3a thru 2017'!O90+'S3a thru 2017'!O107</f>
        <v>753.4</v>
      </c>
      <c r="P9" s="10">
        <f>'S3a thru 2017'!P28+'S3a thru 2017'!P27-'S3a thru 2017'!P19+'S3a thru 2017'!P90+'S3a thru 2017'!P107</f>
        <v>392.90000000000003</v>
      </c>
      <c r="Q9" s="10">
        <f>'S3a thru 2017'!Q28+'S3a thru 2017'!Q27-'S3a thru 2017'!Q19+'S3a thru 2017'!Q90+'S3a thru 2017'!Q107</f>
        <v>308.80000000000007</v>
      </c>
      <c r="R9" s="10">
        <f>'S3a thru 2017'!R28+'S3a thru 2017'!R27-'S3a thru 2017'!R19+'S3a thru 2017'!R90+'S3a thru 2017'!R107</f>
        <v>857.59999999999991</v>
      </c>
      <c r="S9" s="10">
        <f>'S3a thru 2017'!S28+'S3a thru 2017'!S27-'S3a thru 2017'!S19+'S3a thru 2017'!S90+'S3a thru 2017'!S107</f>
        <v>920.19999999999993</v>
      </c>
      <c r="T9" s="10">
        <f>'S3a thru 2017'!T28+'S3a thru 2017'!T27-'S3a thru 2017'!T19+'S3a thru 2017'!T90+'S3a thru 2017'!T107</f>
        <v>888.5</v>
      </c>
      <c r="U9" s="10">
        <f>'S3a thru 2017'!U28+'S3a thru 2017'!U27-'S3a thru 2017'!U19+'S3a thru 2017'!U90+'S3a thru 2017'!U107</f>
        <v>1193.1999999999998</v>
      </c>
      <c r="V9" s="10">
        <f>'S3a thru 2017'!V28+'S3a thru 2017'!V27-'S3a thru 2017'!V19+'S3a thru 2017'!V90+'S3a thru 2017'!V107</f>
        <v>1547.4</v>
      </c>
      <c r="W9" s="10">
        <f>'S3a thru 2017'!W28+'S3a thru 2017'!W27-'S3a thru 2017'!W19+'S3a thru 2017'!W90+'S3a thru 2017'!W107</f>
        <v>1729.3</v>
      </c>
      <c r="X9" s="10">
        <f>'S3a thru 2017'!X28+'S3a thru 2017'!X27-'S3a thru 2017'!X19+'S3a thru 2017'!X90+'S3a thru 2017'!X107</f>
        <v>1379.1999999999998</v>
      </c>
      <c r="Y9" s="10">
        <f>'S3a thru 2017'!Y28+'S3a thru 2017'!Y27-'S3a thru 2017'!Y19+'S3a thru 2017'!Y90+'S3a thru 2017'!Y107</f>
        <v>1374.6</v>
      </c>
      <c r="Z9" s="10">
        <f>'S3a thru 2017'!Z28+'S3a thru 2017'!Z27-'S3a thru 2017'!Z19+'S3a thru 2017'!Z90+'S3a thru 2017'!Z107</f>
        <v>1558.5999999999995</v>
      </c>
      <c r="AA9" s="10">
        <f>'S3a thru 2017'!AA28+'S3a thru 2017'!AA27-'S3a thru 2017'!AA19+'S3a thru 2017'!AA90+'S3a thru 2017'!AA107</f>
        <v>1777.2999999999997</v>
      </c>
      <c r="AB9" s="10">
        <f>'S3a thru 2017'!AB28+'S3a thru 2017'!AB27-'S3a thru 2017'!AB19+'S3a thru 2017'!AB90+'S3a thru 2017'!AB107</f>
        <v>2250.5</v>
      </c>
      <c r="AC9" s="10">
        <f>'S3a thru 2017'!AC28+'S3a thru 2017'!AC27-'S3a thru 2017'!AC19+'S3a thru 2017'!AC90+'S3a thru 2017'!AC107</f>
        <v>2502.7999999999997</v>
      </c>
      <c r="AD9" s="10">
        <f>'S3a thru 2017'!AD28+'S3a thru 2017'!AD27-'S3a thru 2017'!AD19+'S3a thru 2017'!AD90+'S3a thru 2017'!AD107</f>
        <v>2235.2999999999997</v>
      </c>
      <c r="AE9" s="10">
        <f>'S3a thru 2017'!AE28+'S3a thru 2017'!AE27-'S3a thru 2017'!AE19+'S3a thru 2017'!AE90+'S3a thru 2017'!AE107</f>
        <v>2748.5</v>
      </c>
      <c r="AF9" s="10">
        <f>'S3a thru 2017'!AF28+'S3a thru 2017'!AF27-'S3a thru 2017'!AF19+'S3a thru 2017'!AF90+'S3a thru 2017'!AF107</f>
        <v>2978.3999999999996</v>
      </c>
      <c r="AG9" s="10">
        <f>'S3a thru 2017'!AG28+'S3a thru 2017'!AG27-'S3a thru 2017'!AG19+'S3a thru 2017'!AG90+'S3a thru 2017'!AG107</f>
        <v>1828.5000000000007</v>
      </c>
      <c r="AH9" s="10">
        <f>'S3a thru 2017'!AH28+'S3a thru 2017'!AH27-'S3a thru 2017'!AH19+'S3a thru 2017'!AH90+'S3a thru 2017'!AH107</f>
        <v>2727.7000000000003</v>
      </c>
      <c r="AI9" s="10">
        <f>'S3a thru 2017'!AI28+'S3a thru 2017'!AI27-'S3a thru 2017'!AI19+'S3a thru 2017'!AI90+'S3a thru 2017'!AI107</f>
        <v>2284.5</v>
      </c>
      <c r="AJ9" s="10">
        <f>'S3a thru 2017'!AJ28+'S3a thru 2017'!AJ27-'S3a thru 2017'!AJ19+'S3a thru 2017'!AJ90+'S3a thru 2017'!AJ107</f>
        <v>2773.3</v>
      </c>
      <c r="AK9" s="10">
        <f>'S3a thru 2017'!AK28+'S3a thru 2017'!AK27-'S3a thru 2017'!AK19+'S3a thru 2017'!AK90+'S3a thru 2017'!AK107</f>
        <v>2449.3000000000002</v>
      </c>
      <c r="AL9" s="10">
        <f>'S3a thru 2017'!AL28+'S3a thru 2017'!AL27-'S3a thru 2017'!AL19+'S3a thru 2017'!AL90+'S3a thru 2017'!AL107</f>
        <v>4086.099999999999</v>
      </c>
      <c r="AM9" s="10">
        <f>'S3a thru 2017'!AM28+'S3a thru 2017'!AM27-'S3a thru 2017'!AM19+'S3a thru 2017'!AM90+'S3a thru 2017'!AM107</f>
        <v>3538.2999999999997</v>
      </c>
      <c r="AN9" s="10">
        <f>'S3a thru 2017'!AN28+'S3a thru 2017'!AN27-'S3a thru 2017'!AN19+'S3a thru 2017'!AN90+'S3a thru 2017'!AN107</f>
        <v>5344.8</v>
      </c>
      <c r="AO9" s="10">
        <f>'S3a thru 2017'!AO28+'S3a thru 2017'!AO27-'S3a thru 2017'!AO19+'S3a thru 2017'!AO90+'S3a thru 2017'!AO107</f>
        <v>5870.1</v>
      </c>
      <c r="AP9" s="10">
        <f>'S3a thru 2017'!AP28+'S3a thru 2017'!AP27-'S3a thru 2017'!AP19+'S3a thru 2017'!AP90+'S3a thru 2017'!AP107</f>
        <v>7043.2999999999993</v>
      </c>
      <c r="AQ9" s="10">
        <f>'S3a thru 2017'!AQ28+'S3a thru 2017'!AQ27-'S3a thru 2017'!AQ19+'S3a thru 2017'!AQ90+'S3a thru 2017'!AQ107</f>
        <v>3061.3999999999996</v>
      </c>
      <c r="AR9" s="10">
        <f>'S3a thru 2017'!AR28+'S3a thru 2017'!AR27-'S3a thru 2017'!AR19+'S3a thru 2017'!AR90+'S3a thru 2017'!AR107</f>
        <v>2994.2999999999993</v>
      </c>
      <c r="AS9" s="10">
        <f>'S3a thru 2017'!AS28+'S3a thru 2017'!AS27-'S3a thru 2017'!AS19+'S3a thru 2017'!AS90+'S3a thru 2017'!AS107</f>
        <v>1844.9000000000003</v>
      </c>
      <c r="AT9" s="10">
        <f>'S3a thru 2017'!AT28+'S3a thru 2017'!AT27-'S3a thru 2017'!AT19+'S3a thru 2017'!AT90+'S3a thru 2017'!AT107</f>
        <v>7904.8000000000011</v>
      </c>
      <c r="AU9" s="10">
        <f>'S3a thru 2017'!AU28+'S3a thru 2017'!AU27-'S3a thru 2017'!AU19+'S3a thru 2017'!AU90+'S3a thru 2017'!AU107</f>
        <v>9617.2000000000007</v>
      </c>
      <c r="AV9" s="10">
        <f>'S3a thru 2017'!AV28+'S3a thru 2017'!AV27-'S3a thru 2017'!AV19+'S3a thru 2017'!AV90+'S3a thru 2017'!AV107</f>
        <v>9144.5</v>
      </c>
      <c r="AW9" s="10">
        <f>'S3a thru 2017'!AW28+'S3a thru 2017'!AW27-'S3a thru 2017'!AW19+'S3a thru 2017'!AW90+'S3a thru 2017'!AW107</f>
        <v>7819.5999999999995</v>
      </c>
      <c r="AX9" s="10">
        <f>'S3a thru 2017'!AX28+'S3a thru 2017'!AX27-'S3a thru 2017'!AX19+'S3a thru 2017'!AX90+'S3a thru 2017'!AX107</f>
        <v>3544.6000000000008</v>
      </c>
      <c r="AY9" s="10">
        <f>'S3a thru 2017'!AY28+'S3a thru 2017'!AY27-'S3a thru 2017'!AY19+'S3a thru 2017'!AY90+'S3a thru 2017'!AY107</f>
        <v>-6744.4</v>
      </c>
      <c r="AZ9" s="10">
        <f>'S3a thru 2017'!AZ28+'S3a thru 2017'!AZ27-'S3a thru 2017'!AZ19+'S3a thru 2017'!AZ90+'S3a thru 2017'!AZ107</f>
        <v>4673.1999999999989</v>
      </c>
      <c r="BA9" s="10">
        <f>'S3a thru 2017'!BA28+'S3a thru 2017'!BA27-'S3a thru 2017'!BA19+'S3a thru 2017'!BA90+'S3a thru 2017'!BA107</f>
        <v>6800.3000000000011</v>
      </c>
      <c r="BB9" s="10">
        <f>'S3a thru 2017'!BB28+'S3a thru 2017'!BB27-'S3a thru 2017'!BB19+'S3a thru 2017'!BB90+'S3a thru 2017'!BB107</f>
        <v>4250</v>
      </c>
      <c r="BC9" s="10">
        <f>'S3a thru 2017'!BC28+'S3a thru 2017'!BC27-'S3a thru 2017'!BC19+'S3a thru 2017'!BC90+'S3a thru 2017'!BC107</f>
        <v>8997.5999999999985</v>
      </c>
      <c r="BD9" s="10">
        <f>'S3a thru 2017'!BD28+'S3a thru 2017'!BD27-'S3a thru 2017'!BD19+'S3a thru 2017'!BD90+'S3a thru 2017'!BD107</f>
        <v>13285.099999999999</v>
      </c>
      <c r="BE9" s="10">
        <f>'S3a thru 2017'!BE28+'S3a thru 2017'!BE27-'S3a thru 2017'!BE19+'S3a thru 2017'!BE90+'S3a thru 2017'!BE107</f>
        <v>8677.4000000000015</v>
      </c>
      <c r="BF9" s="10">
        <f>'S3a thru 2017'!BF28+'S3a thru 2017'!BF27-'S3a thru 2017'!BF19+'S3a thru 2017'!BF90+'S3a thru 2017'!BF107</f>
        <v>6850.3000000000011</v>
      </c>
      <c r="BG9" s="10">
        <f>'S3a thru 2017'!BG28+'S3a thru 2017'!BG27-'S3a thru 2017'!BG19+'S3a thru 2017'!BG90+'S3a thru 2017'!BG107</f>
        <v>9345</v>
      </c>
      <c r="BH9" s="10">
        <f>'S3a thru 2017'!BH28+'S3a thru 2017'!BH27-'S3a thru 2017'!BH19+'S3a thru 2017'!BH90+'S3a thru 2017'!BH107</f>
        <v>11629.289663130148</v>
      </c>
    </row>
    <row r="12" spans="2:60" ht="20">
      <c r="B12" s="17" t="s">
        <v>347</v>
      </c>
    </row>
    <row r="13" spans="2:60">
      <c r="B13" s="11" t="s">
        <v>342</v>
      </c>
      <c r="C13" s="19">
        <f>C8/(C8+C9)</f>
        <v>0.66061269146608315</v>
      </c>
      <c r="D13" s="19">
        <f>D8/(D8+D9)</f>
        <v>0.55852782764811493</v>
      </c>
      <c r="E13" s="19">
        <f>E8/(E8+E9)</f>
        <v>0.6922437097109585</v>
      </c>
      <c r="F13" s="19">
        <f>F8/(F8+F9)</f>
        <v>0.6259133844234539</v>
      </c>
      <c r="G13" s="19">
        <f>G8/(G8+G9)</f>
        <v>0.57482837528604125</v>
      </c>
      <c r="H13" s="19">
        <f>H8/(H8+H9)</f>
        <v>0.5711273545122294</v>
      </c>
      <c r="I13" s="19">
        <f>I8/(I8+I9)</f>
        <v>0.67816265060240966</v>
      </c>
      <c r="J13" s="19">
        <f>J8/(J8+J9)</f>
        <v>0.53991502683363135</v>
      </c>
      <c r="K13" s="19">
        <f>K8/(K8+K9)</f>
        <v>0.50768056483160007</v>
      </c>
      <c r="L13" s="19">
        <f>L8/(L8+L9)</f>
        <v>0.74469437031388985</v>
      </c>
      <c r="M13" s="19">
        <f>M8/(M8+M9)</f>
        <v>0.64449943293123002</v>
      </c>
      <c r="N13" s="19">
        <f>N8/(N8+N9)</f>
        <v>0.54734941736418841</v>
      </c>
      <c r="O13" s="19">
        <f>O8/(O8+O9)</f>
        <v>0.49334229993275053</v>
      </c>
      <c r="P13" s="19">
        <f>P8/(P8+P9)</f>
        <v>0.67472472886828372</v>
      </c>
      <c r="Q13" s="19">
        <f>Q8/(Q8+Q9)</f>
        <v>0.74247352180802273</v>
      </c>
      <c r="R13" s="19">
        <f>R8/(R8+R9)</f>
        <v>0.52561124018143601</v>
      </c>
      <c r="S13" s="19">
        <f>S8/(S8+S9)</f>
        <v>0.53322511920462612</v>
      </c>
      <c r="T13" s="19">
        <f>T8/(T8+T9)</f>
        <v>0.56816524908869992</v>
      </c>
      <c r="U13" s="19">
        <f>U8/(U8+U9)</f>
        <v>0.52526458184133051</v>
      </c>
      <c r="V13" s="19">
        <f>V8/(V8+V9)</f>
        <v>0.48903711530841365</v>
      </c>
      <c r="W13" s="19">
        <f>W8/(W8+W9)</f>
        <v>0.48463716286693492</v>
      </c>
      <c r="X13" s="19">
        <f>X8/(X8+X9)</f>
        <v>0.56553787998109939</v>
      </c>
      <c r="Y13" s="19">
        <f>Y8/(Y8+Y9)</f>
        <v>0.57949157208847013</v>
      </c>
      <c r="Z13" s="19">
        <f>Z8/(Z8+Z9)</f>
        <v>0.56372288313505958</v>
      </c>
      <c r="AA13" s="19">
        <f>AA8/(AA8+AA9)</f>
        <v>0.55508548827196036</v>
      </c>
      <c r="AB13" s="19">
        <f>AB8/(AB8+AB9)</f>
        <v>0.51492617738980495</v>
      </c>
      <c r="AC13" s="19">
        <f>AC8/(AC8+AC9)</f>
        <v>0.50406214084730316</v>
      </c>
      <c r="AD13" s="19">
        <f>AD8/(AD8+AD9)</f>
        <v>0.54929833051052501</v>
      </c>
      <c r="AE13" s="19">
        <f>AE8/(AE8+AE9)</f>
        <v>0.51768009125208392</v>
      </c>
      <c r="AF13" s="19">
        <f>AF8/(AF8+AF9)</f>
        <v>0.51341284103904594</v>
      </c>
      <c r="AG13" s="19">
        <f>AG8/(AG8+AG9)</f>
        <v>0.64640702351485135</v>
      </c>
      <c r="AH13" s="19">
        <f>AH8/(AH8+AH9)</f>
        <v>0.55860316843859725</v>
      </c>
      <c r="AI13" s="19">
        <f>AI8/(AI8+AI9)</f>
        <v>0.61641144469071119</v>
      </c>
      <c r="AJ13" s="19">
        <f>AJ8/(AJ8+AJ9)</f>
        <v>0.57942068547164083</v>
      </c>
      <c r="AK13" s="19">
        <f>AK8/(AK8+AK9)</f>
        <v>0.62081617487692353</v>
      </c>
      <c r="AL13" s="19">
        <f>AL8/(AL8+AL9)</f>
        <v>0.50702764004005463</v>
      </c>
      <c r="AM13" s="19">
        <f>AM8/(AM8+AM9)</f>
        <v>0.55551228581478329</v>
      </c>
      <c r="AN13" s="19">
        <f>AN8/(AN8+AN9)</f>
        <v>0.46868134599135142</v>
      </c>
      <c r="AO13" s="19">
        <f>AO8/(AO8+AO9)</f>
        <v>0.46381497821500012</v>
      </c>
      <c r="AP13" s="19">
        <f>AP8/(AP8+AP9)</f>
        <v>0.43443662876597938</v>
      </c>
      <c r="AQ13" s="19">
        <f>AQ8/(AQ8+AQ9)</f>
        <v>0.65671675263511997</v>
      </c>
      <c r="AR13" s="19">
        <f>AR8/(AR8+AR9)</f>
        <v>0.66880143350146015</v>
      </c>
      <c r="AS13" s="19">
        <f>AS8/(AS8+AS9)</f>
        <v>0.76900636049481641</v>
      </c>
      <c r="AT13" s="19">
        <f>AT8/(AT8+AT9)</f>
        <v>0.44602748558093247</v>
      </c>
      <c r="AU13" s="19">
        <f>AU8/(AU8+AU9)</f>
        <v>0.41203298953945477</v>
      </c>
      <c r="AV13" s="19">
        <f>AV8/(AV8+AV9)</f>
        <v>0.43661321027890559</v>
      </c>
      <c r="AW13" s="19">
        <f>AW8/(AW8+AW9)</f>
        <v>0.48964554004398936</v>
      </c>
      <c r="AX13" s="19">
        <f>AX8/(AX8+AX9)</f>
        <v>0.69023586678202198</v>
      </c>
      <c r="AY13" s="19">
        <f>AY8/(AY8+AY9)</f>
        <v>6.0561511357672968</v>
      </c>
      <c r="AZ13" s="19">
        <f>AZ8/(AZ8+AZ9)</f>
        <v>0.62494984029148815</v>
      </c>
      <c r="BA13" s="19">
        <f>BA8/(BA8+BA9)</f>
        <v>0.53932812616433057</v>
      </c>
      <c r="BB13" s="19">
        <f>BB8/(BB8+BB9)</f>
        <v>0.66051601565620255</v>
      </c>
      <c r="BC13" s="19">
        <f>BC8/(BC8+BC9)</f>
        <v>0.48899048700837711</v>
      </c>
      <c r="BD13" s="19">
        <f>BD8/(BD8+BD9)</f>
        <v>0.39961134335103377</v>
      </c>
      <c r="BE13" s="19">
        <f>BE8/(BE8+BE9)</f>
        <v>0.5161454006100179</v>
      </c>
      <c r="BF13" s="19">
        <f>BF8/(BF8+BF9)</f>
        <v>0.58629956638846281</v>
      </c>
      <c r="BG13" s="19">
        <f>BG8/(BG8+BG9)</f>
        <v>0.51639446065950445</v>
      </c>
      <c r="BH13" s="19">
        <f>BH8/(BH8+BH9)</f>
        <v>0.46985584752251969</v>
      </c>
    </row>
    <row r="14" spans="2:60">
      <c r="B14" s="11" t="s">
        <v>343</v>
      </c>
      <c r="C14" s="19">
        <f>C9/(C8+C9)</f>
        <v>0.33938730853391685</v>
      </c>
      <c r="D14" s="19">
        <f>D9/(D8+D9)</f>
        <v>0.44147217235188507</v>
      </c>
      <c r="E14" s="19">
        <f>E9/(E8+E9)</f>
        <v>0.3077562902890415</v>
      </c>
      <c r="F14" s="19">
        <f>F9/(F8+F9)</f>
        <v>0.37408661557654604</v>
      </c>
      <c r="G14" s="19">
        <f>G9/(G8+G9)</f>
        <v>0.42517162471395886</v>
      </c>
      <c r="H14" s="19">
        <f>H9/(H8+H9)</f>
        <v>0.42887264548777054</v>
      </c>
      <c r="I14" s="19">
        <f>I9/(I8+I9)</f>
        <v>0.3218373493975904</v>
      </c>
      <c r="J14" s="19">
        <f>J9/(J8+J9)</f>
        <v>0.46008497316636854</v>
      </c>
      <c r="K14" s="19">
        <f>K9/(K8+K9)</f>
        <v>0.49231943516839999</v>
      </c>
      <c r="L14" s="19">
        <f>L9/(L8+L9)</f>
        <v>0.25530562968611009</v>
      </c>
      <c r="M14" s="19">
        <f>M9/(M8+M9)</f>
        <v>0.35550056706876992</v>
      </c>
      <c r="N14" s="19">
        <f>N9/(N8+N9)</f>
        <v>0.45265058263581165</v>
      </c>
      <c r="O14" s="19">
        <f>O9/(O8+O9)</f>
        <v>0.50665770006724953</v>
      </c>
      <c r="P14" s="19">
        <f>P9/(P8+P9)</f>
        <v>0.32527527113171623</v>
      </c>
      <c r="Q14" s="19">
        <f>Q9/(Q8+Q9)</f>
        <v>0.25752647819197738</v>
      </c>
      <c r="R14" s="19">
        <f>R9/(R8+R9)</f>
        <v>0.47438875981856399</v>
      </c>
      <c r="S14" s="19">
        <f>S9/(S8+S9)</f>
        <v>0.46677488079537377</v>
      </c>
      <c r="T14" s="19">
        <f>T9/(T8+T9)</f>
        <v>0.43183475091130014</v>
      </c>
      <c r="U14" s="19">
        <f>U9/(U8+U9)</f>
        <v>0.47473541815866954</v>
      </c>
      <c r="V14" s="19">
        <f>V9/(V8+V9)</f>
        <v>0.51096288469158635</v>
      </c>
      <c r="W14" s="19">
        <f>W9/(W8+W9)</f>
        <v>0.51536283713306508</v>
      </c>
      <c r="X14" s="19">
        <f>X9/(X8+X9)</f>
        <v>0.43446212001890055</v>
      </c>
      <c r="Y14" s="19">
        <f>Y9/(Y8+Y9)</f>
        <v>0.42050842791152987</v>
      </c>
      <c r="Z14" s="19">
        <f>Z9/(Z8+Z9)</f>
        <v>0.43627711686494042</v>
      </c>
      <c r="AA14" s="19">
        <f>AA9/(AA8+AA9)</f>
        <v>0.44491451172803959</v>
      </c>
      <c r="AB14" s="19">
        <f>AB9/(AB8+AB9)</f>
        <v>0.48507382261019505</v>
      </c>
      <c r="AC14" s="19">
        <f>AC9/(AC8+AC9)</f>
        <v>0.49593785915269678</v>
      </c>
      <c r="AD14" s="19">
        <f>AD9/(AD8+AD9)</f>
        <v>0.45070166948947488</v>
      </c>
      <c r="AE14" s="19">
        <f>AE9/(AE8+AE9)</f>
        <v>0.48231990874791614</v>
      </c>
      <c r="AF14" s="19">
        <f>AF9/(AF8+AF9)</f>
        <v>0.48658715896095406</v>
      </c>
      <c r="AG14" s="19">
        <f>AG9/(AG8+AG9)</f>
        <v>0.35359297648514859</v>
      </c>
      <c r="AH14" s="19">
        <f>AH9/(AH8+AH9)</f>
        <v>0.44139683156140264</v>
      </c>
      <c r="AI14" s="19">
        <f>AI9/(AI8+AI9)</f>
        <v>0.3835885553092887</v>
      </c>
      <c r="AJ14" s="19">
        <f>AJ9/(AJ8+AJ9)</f>
        <v>0.42057931452835912</v>
      </c>
      <c r="AK14" s="19">
        <f>AK9/(AK8+AK9)</f>
        <v>0.37918382512307652</v>
      </c>
      <c r="AL14" s="19">
        <f>AL9/(AL8+AL9)</f>
        <v>0.49297235995994543</v>
      </c>
      <c r="AM14" s="19">
        <f>AM9/(AM8+AM9)</f>
        <v>0.44448771418521682</v>
      </c>
      <c r="AN14" s="19">
        <f>AN9/(AN8+AN9)</f>
        <v>0.53131865400864853</v>
      </c>
      <c r="AO14" s="19">
        <f>AO9/(AO8+AO9)</f>
        <v>0.53618502178499983</v>
      </c>
      <c r="AP14" s="19">
        <f>AP9/(AP8+AP9)</f>
        <v>0.56556337123402067</v>
      </c>
      <c r="AQ14" s="19">
        <f>AQ9/(AQ8+AQ9)</f>
        <v>0.34328324736487997</v>
      </c>
      <c r="AR14" s="19">
        <f>AR9/(AR8+AR9)</f>
        <v>0.3311985664985399</v>
      </c>
      <c r="AS14" s="19">
        <f>AS9/(AS8+AS9)</f>
        <v>0.23099363950518359</v>
      </c>
      <c r="AT14" s="19">
        <f>AT9/(AT8+AT9)</f>
        <v>0.55397251441906759</v>
      </c>
      <c r="AU14" s="19">
        <f>AU9/(AU8+AU9)</f>
        <v>0.58796701046054523</v>
      </c>
      <c r="AV14" s="19">
        <f>AV9/(AV8+AV9)</f>
        <v>0.56338678972109446</v>
      </c>
      <c r="AW14" s="19">
        <f>AW9/(AW8+AW9)</f>
        <v>0.5103544599560107</v>
      </c>
      <c r="AX14" s="19">
        <f>AX9/(AX8+AX9)</f>
        <v>0.30976413321797797</v>
      </c>
      <c r="AY14" s="19">
        <f>AY9/(AY8+AY9)</f>
        <v>-5.0561511357672968</v>
      </c>
      <c r="AZ14" s="19">
        <f>AZ9/(AZ8+AZ9)</f>
        <v>0.37505015970851185</v>
      </c>
      <c r="BA14" s="19">
        <f>BA9/(BA8+BA9)</f>
        <v>0.46067187383566938</v>
      </c>
      <c r="BB14" s="19">
        <f>BB9/(BB8+BB9)</f>
        <v>0.33948398434379745</v>
      </c>
      <c r="BC14" s="19">
        <f>BC9/(BC8+BC9)</f>
        <v>0.51100951299162278</v>
      </c>
      <c r="BD14" s="19">
        <f>BD9/(BD8+BD9)</f>
        <v>0.60038865664896612</v>
      </c>
      <c r="BE14" s="19">
        <f>BE9/(BE8+BE9)</f>
        <v>0.48385459938998215</v>
      </c>
      <c r="BF14" s="19">
        <f>BF9/(BF8+BF9)</f>
        <v>0.4137004336115373</v>
      </c>
      <c r="BG14" s="19">
        <f>BG9/(BG8+BG9)</f>
        <v>0.4836055393404956</v>
      </c>
      <c r="BH14" s="19">
        <f>BH9/(BH8+BH9)</f>
        <v>0.53014415247748026</v>
      </c>
    </row>
    <row r="17" spans="2:60">
      <c r="C17" s="12"/>
      <c r="D17" s="12"/>
      <c r="E17" s="12"/>
      <c r="F17" s="14" t="s">
        <v>341</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2:60">
      <c r="C18" s="10"/>
      <c r="D18" s="10"/>
      <c r="E18" s="10"/>
      <c r="G18" s="15">
        <f>G7</f>
        <v>1964</v>
      </c>
      <c r="H18" s="15">
        <f>H7</f>
        <v>1965</v>
      </c>
      <c r="I18" s="15">
        <f>I7</f>
        <v>1966</v>
      </c>
      <c r="J18" s="15">
        <f>J7</f>
        <v>1967</v>
      </c>
      <c r="K18" s="15">
        <f>K7</f>
        <v>1968</v>
      </c>
      <c r="L18" s="15">
        <f>L7</f>
        <v>1969</v>
      </c>
      <c r="M18" s="15">
        <f>M7</f>
        <v>1970</v>
      </c>
      <c r="N18" s="15">
        <f>N7</f>
        <v>1971</v>
      </c>
      <c r="O18" s="15">
        <f>O7</f>
        <v>1972</v>
      </c>
      <c r="P18" s="15">
        <f>P7</f>
        <v>1973</v>
      </c>
      <c r="Q18" s="15">
        <f>Q7</f>
        <v>1974</v>
      </c>
      <c r="R18" s="15">
        <f>R7</f>
        <v>1975</v>
      </c>
      <c r="S18" s="15">
        <f>S7</f>
        <v>1976</v>
      </c>
      <c r="T18" s="15">
        <f>T7</f>
        <v>1977</v>
      </c>
      <c r="U18" s="15">
        <f>U7</f>
        <v>1978</v>
      </c>
      <c r="V18" s="15">
        <f>V7</f>
        <v>1979</v>
      </c>
      <c r="W18" s="15">
        <f>W7</f>
        <v>1980</v>
      </c>
      <c r="X18" s="15">
        <f>X7</f>
        <v>1981</v>
      </c>
      <c r="Y18" s="15">
        <f>Y7</f>
        <v>1982</v>
      </c>
      <c r="Z18" s="15">
        <f>Z7</f>
        <v>1983</v>
      </c>
      <c r="AA18" s="15">
        <f>AA7</f>
        <v>1984</v>
      </c>
      <c r="AB18" s="15">
        <f>AB7</f>
        <v>1985</v>
      </c>
      <c r="AC18" s="15">
        <f>AC7</f>
        <v>1986</v>
      </c>
      <c r="AD18" s="15">
        <f>AD7</f>
        <v>1987</v>
      </c>
      <c r="AE18" s="15">
        <f>AE7</f>
        <v>1988</v>
      </c>
      <c r="AF18" s="15">
        <f>AF7</f>
        <v>1989</v>
      </c>
      <c r="AG18" s="15">
        <f>AG7</f>
        <v>1990</v>
      </c>
      <c r="AH18" s="15">
        <f>AH7</f>
        <v>1991</v>
      </c>
      <c r="AI18" s="15">
        <f>AI7</f>
        <v>1992</v>
      </c>
      <c r="AJ18" s="15">
        <f>AJ7</f>
        <v>1993</v>
      </c>
      <c r="AK18" s="15">
        <f>AK7</f>
        <v>1994</v>
      </c>
      <c r="AL18" s="15">
        <f>AL7</f>
        <v>1995</v>
      </c>
      <c r="AM18" s="15">
        <f>AM7</f>
        <v>1996</v>
      </c>
      <c r="AN18" s="15">
        <f>AN7</f>
        <v>1997</v>
      </c>
      <c r="AO18" s="15">
        <f>AO7</f>
        <v>1998</v>
      </c>
      <c r="AP18" s="15">
        <f>AP7</f>
        <v>1999</v>
      </c>
      <c r="AQ18" s="15">
        <f>AQ7</f>
        <v>2000</v>
      </c>
      <c r="AR18" s="15">
        <f>AR7</f>
        <v>2001</v>
      </c>
      <c r="AS18" s="15">
        <f>AS7</f>
        <v>2002</v>
      </c>
      <c r="AT18" s="15">
        <f>AT7</f>
        <v>2003</v>
      </c>
      <c r="AU18" s="15">
        <f>AU7</f>
        <v>2004</v>
      </c>
      <c r="AV18" s="15">
        <f>AV7</f>
        <v>2005</v>
      </c>
      <c r="AW18" s="15">
        <f>AW7</f>
        <v>2006</v>
      </c>
      <c r="AX18" s="15">
        <f>AX7</f>
        <v>2007</v>
      </c>
      <c r="AY18" s="15">
        <f>AY7</f>
        <v>2008</v>
      </c>
      <c r="AZ18" s="15">
        <f>AZ7</f>
        <v>2009</v>
      </c>
      <c r="BA18" s="15">
        <f>BA7</f>
        <v>2010</v>
      </c>
      <c r="BB18" s="15">
        <f>BB7</f>
        <v>2011</v>
      </c>
      <c r="BC18" s="15">
        <f>BC7</f>
        <v>2012</v>
      </c>
      <c r="BD18" s="15">
        <f>BD7</f>
        <v>2013</v>
      </c>
      <c r="BE18" s="15">
        <f>BE7</f>
        <v>2014</v>
      </c>
      <c r="BF18" s="15">
        <f>BF7</f>
        <v>2015</v>
      </c>
      <c r="BG18" s="15">
        <f>BG7</f>
        <v>2016</v>
      </c>
      <c r="BH18" s="15">
        <f>BH7</f>
        <v>2017</v>
      </c>
    </row>
    <row r="19" spans="2:60">
      <c r="C19" s="10"/>
      <c r="D19" s="10"/>
      <c r="E19" s="10"/>
      <c r="F19" s="11" t="s">
        <v>342</v>
      </c>
      <c r="G19" s="10">
        <f>AVERAGE(C8:G8)</f>
        <v>334.78</v>
      </c>
      <c r="H19" s="10">
        <f>AVERAGE(D8:H8)</f>
        <v>355.65999999999997</v>
      </c>
      <c r="I19" s="10">
        <f>AVERAGE(E8:I8)</f>
        <v>383.49999999999994</v>
      </c>
      <c r="J19" s="10">
        <f>AVERAGE(F8:J8)</f>
        <v>413.5</v>
      </c>
      <c r="K19" s="10">
        <f>AVERAGE(G8:K8)</f>
        <v>449.68</v>
      </c>
      <c r="L19" s="10">
        <f>AVERAGE(H8:L8)</f>
        <v>491.52</v>
      </c>
      <c r="M19" s="10">
        <f>AVERAGE(I8:M8)</f>
        <v>535.28</v>
      </c>
      <c r="N19" s="10">
        <f>AVERAGE(J8:N8)</f>
        <v>578.62</v>
      </c>
      <c r="O19" s="10">
        <f>AVERAGE(K8:O8)</f>
        <v>628.76</v>
      </c>
      <c r="P19" s="10">
        <f>AVERAGE(L8:P8)</f>
        <v>685.33999999999992</v>
      </c>
      <c r="Q19" s="10">
        <f>AVERAGE(M8:Q8)</f>
        <v>746.2</v>
      </c>
      <c r="R19" s="10">
        <f>AVERAGE(N8:R8)</f>
        <v>811.21999999999991</v>
      </c>
      <c r="S19" s="10">
        <f>AVERAGE(O8:S8)</f>
        <v>888.05999999999983</v>
      </c>
      <c r="T19" s="10">
        <f>AVERAGE(P8:T8)</f>
        <v>975.14</v>
      </c>
      <c r="U19" s="10">
        <f>AVERAGE(Q8:U8)</f>
        <v>1076.1799999999998</v>
      </c>
      <c r="V19" s="10">
        <f>AVERAGE(R8:V8)</f>
        <v>1194.3200000000002</v>
      </c>
      <c r="W19" s="10">
        <f>AVERAGE(S8:W8)</f>
        <v>1329.52</v>
      </c>
      <c r="X19" s="10">
        <f>AVERAGE(T8:X8)</f>
        <v>1478.34</v>
      </c>
      <c r="Y19" s="10">
        <f>AVERAGE(U8:Y8)</f>
        <v>1623.4</v>
      </c>
      <c r="Z19" s="10">
        <f>AVERAGE(V8:Z8)</f>
        <v>1762.14</v>
      </c>
      <c r="AA19" s="10">
        <f>AVERAGE(W8:AA8)</f>
        <v>1909.42</v>
      </c>
      <c r="AB19" s="10">
        <f>AVERAGE(X8:AB8)</f>
        <v>2061.98</v>
      </c>
      <c r="AC19" s="10">
        <f>AVERAGE(Y8:AC8)</f>
        <v>2211.6800000000003</v>
      </c>
      <c r="AD19" s="10">
        <f>AVERAGE(Z8:AD8)</f>
        <v>2377.6800000000003</v>
      </c>
      <c r="AE19" s="10">
        <f>AVERAGE(AA8:AE8)</f>
        <v>2564.9</v>
      </c>
      <c r="AF19" s="10">
        <f>AVERAGE(AB8:AF8)</f>
        <v>2749.94</v>
      </c>
      <c r="AG19" s="10">
        <f>AVERAGE(AC8:AG8)</f>
        <v>2940.6800000000003</v>
      </c>
      <c r="AH19" s="10">
        <f>AVERAGE(AD8:AH8)</f>
        <v>3122.3199999999997</v>
      </c>
      <c r="AI19" s="10">
        <f>AVERAGE(AE8:AI8)</f>
        <v>3311.6799999999994</v>
      </c>
      <c r="AJ19" s="10">
        <f>AVERAGE(AF8:AJ8)</f>
        <v>3485.8199999999997</v>
      </c>
      <c r="AK19" s="10">
        <f>AVERAGE(AG8:AK8)</f>
        <v>3659.3199999999997</v>
      </c>
      <c r="AL19" s="10">
        <f>AVERAGE(AH8:AL8)</f>
        <v>3831.3</v>
      </c>
      <c r="AM19" s="10">
        <f>AVERAGE(AI8:AM8)</f>
        <v>4025.3199999999997</v>
      </c>
      <c r="AN19" s="10">
        <f>AVERAGE(AJ8:AN8)</f>
        <v>4234.04</v>
      </c>
      <c r="AO19" s="10">
        <f>AVERAGE(AK8:AO8)</f>
        <v>4485.46</v>
      </c>
      <c r="AP19" s="10">
        <f>AVERAGE(AL8:AP8)</f>
        <v>4765.5</v>
      </c>
      <c r="AQ19" s="10">
        <f>AVERAGE(AM8:AQ8)</f>
        <v>5096.3</v>
      </c>
      <c r="AR19" s="10">
        <f>AVERAGE(AN8:AR8)</f>
        <v>5421.18</v>
      </c>
      <c r="AS19" s="10">
        <f>AVERAGE(AO8:AS8)</f>
        <v>5706.62</v>
      </c>
      <c r="AT19" s="10">
        <f>AVERAGE(AP8:AT8)</f>
        <v>5963.9600000000009</v>
      </c>
      <c r="AU19" s="10">
        <f>AVERAGE(AQ8:AU8)</f>
        <v>6229.8</v>
      </c>
      <c r="AV19" s="10">
        <f>AVERAGE(AR8:AV8)</f>
        <v>6475.84</v>
      </c>
      <c r="AW19" s="10">
        <f>AVERAGE(AS8:AW8)</f>
        <v>6767</v>
      </c>
      <c r="AX19" s="10">
        <f>AVERAGE(AT8:AX8)</f>
        <v>7118.2800000000007</v>
      </c>
      <c r="AY19" s="10">
        <f>AVERAGE(AU8:AY8)</f>
        <v>7461.0399999999991</v>
      </c>
      <c r="AZ19" s="10">
        <f>AVERAGE(AV8:AZ8)</f>
        <v>7670.5399999999991</v>
      </c>
      <c r="BA19" s="10">
        <f>AVERAGE(AW8:BA8)</f>
        <v>7845.4600000000009</v>
      </c>
      <c r="BB19" s="10">
        <f>AVERAGE(AX8:BB8)</f>
        <v>7998.8</v>
      </c>
      <c r="BC19" s="10">
        <f>AVERAGE(AY8:BC8)</f>
        <v>8141.12</v>
      </c>
      <c r="BD19" s="10">
        <f>AVERAGE(AZ8:BD8)</f>
        <v>8293.94</v>
      </c>
      <c r="BE19" s="10">
        <f>AVERAGE(BA8:BE8)</f>
        <v>8587.84</v>
      </c>
      <c r="BF19" s="10">
        <f>AVERAGE(BB8:BF8)</f>
        <v>8937.2200000000012</v>
      </c>
      <c r="BG19" s="10">
        <f>AVERAGE(BC8:BG8)</f>
        <v>9279.14</v>
      </c>
      <c r="BH19" s="10">
        <f>AVERAGE(BD8:BH8)</f>
        <v>9618.52</v>
      </c>
    </row>
    <row r="20" spans="2:60">
      <c r="C20" s="10"/>
      <c r="D20" s="10"/>
      <c r="E20" s="10"/>
      <c r="F20" s="11" t="s">
        <v>343</v>
      </c>
      <c r="G20" s="10">
        <f>AVERAGE(C9:G9)</f>
        <v>207.51999999999998</v>
      </c>
      <c r="H20" s="10">
        <f>AVERAGE(D9:H9)</f>
        <v>237.52000000000004</v>
      </c>
      <c r="I20" s="10">
        <f>AVERAGE(E9:I9)</f>
        <v>231.08</v>
      </c>
      <c r="J20" s="10">
        <f>AVERAGE(F9:J9)</f>
        <v>283.78000000000003</v>
      </c>
      <c r="K20" s="10">
        <f>AVERAGE(G9:K9)</f>
        <v>345.00000000000006</v>
      </c>
      <c r="L20" s="10">
        <f>AVERAGE(H9:L9)</f>
        <v>329.44000000000005</v>
      </c>
      <c r="M20" s="10">
        <f>AVERAGE(I9:M9)</f>
        <v>337.38</v>
      </c>
      <c r="N20" s="10">
        <f>AVERAGE(J9:N9)</f>
        <v>404.96000000000004</v>
      </c>
      <c r="O20" s="10">
        <f>AVERAGE(K9:O9)</f>
        <v>473.34000000000003</v>
      </c>
      <c r="P20" s="10">
        <f>AVERAGE(L9:P9)</f>
        <v>448.72000000000008</v>
      </c>
      <c r="Q20" s="10">
        <f>AVERAGE(M9:Q9)</f>
        <v>470.30000000000007</v>
      </c>
      <c r="R20" s="10">
        <f>AVERAGE(N9:R9)</f>
        <v>572.86</v>
      </c>
      <c r="S20" s="10">
        <f>AVERAGE(O9:S9)</f>
        <v>646.57999999999993</v>
      </c>
      <c r="T20" s="10">
        <f>AVERAGE(P9:T9)</f>
        <v>673.6</v>
      </c>
      <c r="U20" s="10">
        <f>AVERAGE(Q9:U9)</f>
        <v>833.65999999999985</v>
      </c>
      <c r="V20" s="10">
        <f>AVERAGE(R9:V9)</f>
        <v>1081.3799999999999</v>
      </c>
      <c r="W20" s="10">
        <f>AVERAGE(S9:W9)</f>
        <v>1255.7199999999998</v>
      </c>
      <c r="X20" s="10">
        <f>AVERAGE(T9:X9)</f>
        <v>1347.52</v>
      </c>
      <c r="Y20" s="10">
        <f>AVERAGE(U9:Y9)</f>
        <v>1444.7399999999998</v>
      </c>
      <c r="Z20" s="10">
        <f>AVERAGE(V9:Z9)</f>
        <v>1517.82</v>
      </c>
      <c r="AA20" s="10">
        <f>AVERAGE(W9:AA9)</f>
        <v>1563.8</v>
      </c>
      <c r="AB20" s="10">
        <f>AVERAGE(X9:AB9)</f>
        <v>1668.0399999999997</v>
      </c>
      <c r="AC20" s="10">
        <f>AVERAGE(Y9:AC9)</f>
        <v>1892.7599999999998</v>
      </c>
      <c r="AD20" s="10">
        <f>AVERAGE(Z9:AD9)</f>
        <v>2064.8999999999996</v>
      </c>
      <c r="AE20" s="10">
        <f>AVERAGE(AA9:AE9)</f>
        <v>2302.88</v>
      </c>
      <c r="AF20" s="10">
        <f>AVERAGE(AB9:AF9)</f>
        <v>2543.0999999999995</v>
      </c>
      <c r="AG20" s="10">
        <f>AVERAGE(AC9:AG9)</f>
        <v>2458.6999999999998</v>
      </c>
      <c r="AH20" s="10">
        <f>AVERAGE(AD9:AH9)</f>
        <v>2503.6799999999998</v>
      </c>
      <c r="AI20" s="10">
        <f>AVERAGE(AE9:AI9)</f>
        <v>2513.52</v>
      </c>
      <c r="AJ20" s="10">
        <f>AVERAGE(AF9:AJ9)</f>
        <v>2518.4800000000005</v>
      </c>
      <c r="AK20" s="10">
        <f>AVERAGE(AG9:AK9)</f>
        <v>2412.66</v>
      </c>
      <c r="AL20" s="10">
        <f>AVERAGE(AH9:AL9)</f>
        <v>2864.18</v>
      </c>
      <c r="AM20" s="10">
        <f>AVERAGE(AI9:AM9)</f>
        <v>3026.2999999999997</v>
      </c>
      <c r="AN20" s="10">
        <f>AVERAGE(AJ9:AN9)</f>
        <v>3638.3599999999997</v>
      </c>
      <c r="AO20" s="10">
        <f>AVERAGE(AK9:AO9)</f>
        <v>4257.7199999999993</v>
      </c>
      <c r="AP20" s="10">
        <f>AVERAGE(AL9:AP9)</f>
        <v>5176.5199999999995</v>
      </c>
      <c r="AQ20" s="10">
        <f>AVERAGE(AM9:AQ9)</f>
        <v>4971.58</v>
      </c>
      <c r="AR20" s="10">
        <f>AVERAGE(AN9:AR9)</f>
        <v>4862.78</v>
      </c>
      <c r="AS20" s="10">
        <f>AVERAGE(AO9:AS9)</f>
        <v>4162.8</v>
      </c>
      <c r="AT20" s="10">
        <f>AVERAGE(AP9:AT9)</f>
        <v>4569.74</v>
      </c>
      <c r="AU20" s="10">
        <f>AVERAGE(AQ9:AU9)</f>
        <v>5084.5200000000004</v>
      </c>
      <c r="AV20" s="10">
        <f>AVERAGE(AR9:AV9)</f>
        <v>6301.14</v>
      </c>
      <c r="AW20" s="10">
        <f>AVERAGE(AS9:AW9)</f>
        <v>7266.2</v>
      </c>
      <c r="AX20" s="10">
        <f>AVERAGE(AT9:AX9)</f>
        <v>7606.1399999999994</v>
      </c>
      <c r="AY20" s="10">
        <f>AVERAGE(AU9:AY9)</f>
        <v>4676.3</v>
      </c>
      <c r="AZ20" s="10">
        <f>AVERAGE(AV9:AZ9)</f>
        <v>3687.5</v>
      </c>
      <c r="BA20" s="10">
        <f>AVERAGE(AW9:BA9)</f>
        <v>3218.6600000000003</v>
      </c>
      <c r="BB20" s="10">
        <f>AVERAGE(AX9:BB9)</f>
        <v>2504.7400000000002</v>
      </c>
      <c r="BC20" s="10">
        <f>AVERAGE(AY9:BC9)</f>
        <v>3595.3399999999992</v>
      </c>
      <c r="BD20" s="10">
        <f>AVERAGE(AZ9:BD9)</f>
        <v>7601.24</v>
      </c>
      <c r="BE20" s="10">
        <f>AVERAGE(BA9:BE9)</f>
        <v>8402.08</v>
      </c>
      <c r="BF20" s="10">
        <f>AVERAGE(BB9:BF9)</f>
        <v>8412.08</v>
      </c>
      <c r="BG20" s="10">
        <f>AVERAGE(BC9:BG9)</f>
        <v>9431.08</v>
      </c>
      <c r="BH20" s="10">
        <f>AVERAGE(BD9:BH9)</f>
        <v>9957.417932626031</v>
      </c>
    </row>
    <row r="21" spans="2:6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2:60">
      <c r="B22" s="11"/>
      <c r="C22" s="10"/>
      <c r="D22" s="10"/>
      <c r="E22" s="10"/>
      <c r="F22" s="11" t="s">
        <v>344</v>
      </c>
      <c r="G22" s="9">
        <f>G19/(G19+G20)</f>
        <v>0.617333579199705</v>
      </c>
      <c r="H22" s="9">
        <f t="shared" ref="H22:BH22" si="0">H19/(H19+H20)</f>
        <v>0.59958191442732378</v>
      </c>
      <c r="I22" s="9">
        <f t="shared" si="0"/>
        <v>0.62400338442513581</v>
      </c>
      <c r="J22" s="9">
        <f t="shared" si="0"/>
        <v>0.59301858650757233</v>
      </c>
      <c r="K22" s="9">
        <f t="shared" si="0"/>
        <v>0.56586298887602549</v>
      </c>
      <c r="L22" s="9">
        <f t="shared" si="0"/>
        <v>0.59871370103293697</v>
      </c>
      <c r="M22" s="9">
        <f t="shared" si="0"/>
        <v>0.61338894873146466</v>
      </c>
      <c r="N22" s="9">
        <f t="shared" si="0"/>
        <v>0.58827955021452238</v>
      </c>
      <c r="O22" s="9">
        <f t="shared" si="0"/>
        <v>0.57051084293621268</v>
      </c>
      <c r="P22" s="9">
        <f t="shared" si="0"/>
        <v>0.60432428619297029</v>
      </c>
      <c r="Q22" s="9">
        <f t="shared" si="0"/>
        <v>0.61339909576654339</v>
      </c>
      <c r="R22" s="9">
        <f t="shared" si="0"/>
        <v>0.58610773943702676</v>
      </c>
      <c r="S22" s="9">
        <f t="shared" si="0"/>
        <v>0.57867643225772813</v>
      </c>
      <c r="T22" s="9">
        <f t="shared" si="0"/>
        <v>0.59144558875262321</v>
      </c>
      <c r="U22" s="9">
        <f t="shared" si="0"/>
        <v>0.56349222971557822</v>
      </c>
      <c r="V22" s="9">
        <f t="shared" si="0"/>
        <v>0.52481434283956596</v>
      </c>
      <c r="W22" s="9">
        <f t="shared" si="0"/>
        <v>0.51427333632467398</v>
      </c>
      <c r="X22" s="9">
        <f t="shared" si="0"/>
        <v>0.5231469358000751</v>
      </c>
      <c r="Y22" s="9">
        <f t="shared" si="0"/>
        <v>0.5291153597945335</v>
      </c>
      <c r="Z22" s="9">
        <f t="shared" si="0"/>
        <v>0.53724435663849557</v>
      </c>
      <c r="AA22" s="9">
        <f t="shared" si="0"/>
        <v>0.54975498240825516</v>
      </c>
      <c r="AB22" s="9">
        <f t="shared" si="0"/>
        <v>0.55280668736360672</v>
      </c>
      <c r="AC22" s="9">
        <f t="shared" si="0"/>
        <v>0.53885061055832217</v>
      </c>
      <c r="AD22" s="9">
        <f t="shared" si="0"/>
        <v>0.53520251745607295</v>
      </c>
      <c r="AE22" s="9">
        <f t="shared" si="0"/>
        <v>0.52691370604259025</v>
      </c>
      <c r="AF22" s="9">
        <f t="shared" si="0"/>
        <v>0.51953886613363975</v>
      </c>
      <c r="AG22" s="9">
        <f t="shared" si="0"/>
        <v>0.54463290229618966</v>
      </c>
      <c r="AH22" s="9">
        <f t="shared" si="0"/>
        <v>0.55498044792036971</v>
      </c>
      <c r="AI22" s="9">
        <f t="shared" si="0"/>
        <v>0.56850923573439538</v>
      </c>
      <c r="AJ22" s="9">
        <f t="shared" si="0"/>
        <v>0.58055393634561892</v>
      </c>
      <c r="AK22" s="9">
        <f t="shared" si="0"/>
        <v>0.60265679399471017</v>
      </c>
      <c r="AL22" s="9">
        <f t="shared" si="0"/>
        <v>0.57222185713346918</v>
      </c>
      <c r="AM22" s="9">
        <f t="shared" si="0"/>
        <v>0.57083620501388332</v>
      </c>
      <c r="AN22" s="9">
        <f t="shared" si="0"/>
        <v>0.53783344342259032</v>
      </c>
      <c r="AO22" s="9">
        <f t="shared" si="0"/>
        <v>0.51302386545856316</v>
      </c>
      <c r="AP22" s="9">
        <f t="shared" si="0"/>
        <v>0.47932915041410096</v>
      </c>
      <c r="AQ22" s="9">
        <f t="shared" si="0"/>
        <v>0.50619395543053747</v>
      </c>
      <c r="AR22" s="9">
        <f t="shared" si="0"/>
        <v>0.52714907486999174</v>
      </c>
      <c r="AS22" s="9">
        <f t="shared" si="0"/>
        <v>0.57821229616330039</v>
      </c>
      <c r="AT22" s="9">
        <f t="shared" si="0"/>
        <v>0.56617902541367238</v>
      </c>
      <c r="AU22" s="9">
        <f t="shared" si="0"/>
        <v>0.55061196784252175</v>
      </c>
      <c r="AV22" s="9">
        <f t="shared" si="0"/>
        <v>0.50683651379277417</v>
      </c>
      <c r="AW22" s="9">
        <f t="shared" si="0"/>
        <v>0.48221360773023969</v>
      </c>
      <c r="AX22" s="9">
        <f t="shared" si="0"/>
        <v>0.48343364288712226</v>
      </c>
      <c r="AY22" s="9">
        <f t="shared" si="0"/>
        <v>0.61471788711529862</v>
      </c>
      <c r="AZ22" s="9">
        <f t="shared" si="0"/>
        <v>0.67534011149811057</v>
      </c>
      <c r="BA22" s="9">
        <f t="shared" si="0"/>
        <v>0.70909028463176471</v>
      </c>
      <c r="BB22" s="9">
        <f t="shared" si="0"/>
        <v>0.76153373053275364</v>
      </c>
      <c r="BC22" s="9">
        <f t="shared" si="0"/>
        <v>0.69366060975796795</v>
      </c>
      <c r="BD22" s="9">
        <f t="shared" si="0"/>
        <v>0.52178962427603837</v>
      </c>
      <c r="BE22" s="9">
        <f t="shared" si="0"/>
        <v>0.50546677088532499</v>
      </c>
      <c r="BF22" s="9">
        <f t="shared" si="0"/>
        <v>0.51513432818615157</v>
      </c>
      <c r="BG22" s="9">
        <f t="shared" si="0"/>
        <v>0.49593965223284381</v>
      </c>
      <c r="BH22" s="9">
        <f t="shared" si="0"/>
        <v>0.49134401800331595</v>
      </c>
    </row>
    <row r="23" spans="2:60">
      <c r="C23" s="10"/>
      <c r="D23" s="10"/>
      <c r="E23" s="10"/>
      <c r="F23" s="11" t="s">
        <v>346</v>
      </c>
      <c r="G23" s="9">
        <f>G20/(G19+G20)</f>
        <v>0.38266642080029506</v>
      </c>
      <c r="H23" s="9">
        <f t="shared" ref="H23:BH23" si="1">H20/(H19+H20)</f>
        <v>0.40041808557267611</v>
      </c>
      <c r="I23" s="9">
        <f t="shared" si="1"/>
        <v>0.37599661557486419</v>
      </c>
      <c r="J23" s="9">
        <f t="shared" si="1"/>
        <v>0.40698141349242778</v>
      </c>
      <c r="K23" s="9">
        <f t="shared" si="1"/>
        <v>0.43413701112397446</v>
      </c>
      <c r="L23" s="9">
        <f t="shared" si="1"/>
        <v>0.40128629896706303</v>
      </c>
      <c r="M23" s="9">
        <f t="shared" si="1"/>
        <v>0.38661105126853529</v>
      </c>
      <c r="N23" s="9">
        <f t="shared" si="1"/>
        <v>0.41172044978547756</v>
      </c>
      <c r="O23" s="9">
        <f t="shared" si="1"/>
        <v>0.42948915706378737</v>
      </c>
      <c r="P23" s="9">
        <f t="shared" si="1"/>
        <v>0.39567571380702971</v>
      </c>
      <c r="Q23" s="9">
        <f t="shared" si="1"/>
        <v>0.38660090423345672</v>
      </c>
      <c r="R23" s="9">
        <f t="shared" si="1"/>
        <v>0.41389226056297329</v>
      </c>
      <c r="S23" s="9">
        <f t="shared" si="1"/>
        <v>0.42132356774227181</v>
      </c>
      <c r="T23" s="9">
        <f t="shared" si="1"/>
        <v>0.40855441124737679</v>
      </c>
      <c r="U23" s="9">
        <f t="shared" si="1"/>
        <v>0.43650777028442173</v>
      </c>
      <c r="V23" s="9">
        <f t="shared" si="1"/>
        <v>0.47518565716043415</v>
      </c>
      <c r="W23" s="9">
        <f t="shared" si="1"/>
        <v>0.48572666367532602</v>
      </c>
      <c r="X23" s="9">
        <f t="shared" si="1"/>
        <v>0.47685306419992501</v>
      </c>
      <c r="Y23" s="9">
        <f t="shared" si="1"/>
        <v>0.47088464020546644</v>
      </c>
      <c r="Z23" s="9">
        <f t="shared" si="1"/>
        <v>0.46275564336150438</v>
      </c>
      <c r="AA23" s="9">
        <f t="shared" si="1"/>
        <v>0.45024501759174479</v>
      </c>
      <c r="AB23" s="9">
        <f t="shared" si="1"/>
        <v>0.44719331263639334</v>
      </c>
      <c r="AC23" s="9">
        <f t="shared" si="1"/>
        <v>0.46114938944167766</v>
      </c>
      <c r="AD23" s="9">
        <f t="shared" si="1"/>
        <v>0.46479748254392711</v>
      </c>
      <c r="AE23" s="9">
        <f t="shared" si="1"/>
        <v>0.4730862939574097</v>
      </c>
      <c r="AF23" s="9">
        <f t="shared" si="1"/>
        <v>0.48046113386636036</v>
      </c>
      <c r="AG23" s="9">
        <f t="shared" si="1"/>
        <v>0.4553670977038104</v>
      </c>
      <c r="AH23" s="9">
        <f t="shared" si="1"/>
        <v>0.44501955207963023</v>
      </c>
      <c r="AI23" s="9">
        <f t="shared" si="1"/>
        <v>0.43149076426560468</v>
      </c>
      <c r="AJ23" s="9">
        <f t="shared" si="1"/>
        <v>0.41944606365438108</v>
      </c>
      <c r="AK23" s="9">
        <f t="shared" si="1"/>
        <v>0.39734320600528988</v>
      </c>
      <c r="AL23" s="9">
        <f t="shared" si="1"/>
        <v>0.42777814286653087</v>
      </c>
      <c r="AM23" s="9">
        <f t="shared" si="1"/>
        <v>0.42916379498611668</v>
      </c>
      <c r="AN23" s="9">
        <f t="shared" si="1"/>
        <v>0.46216655657740968</v>
      </c>
      <c r="AO23" s="9">
        <f t="shared" si="1"/>
        <v>0.48697613454143679</v>
      </c>
      <c r="AP23" s="9">
        <f t="shared" si="1"/>
        <v>0.52067084958589893</v>
      </c>
      <c r="AQ23" s="9">
        <f t="shared" si="1"/>
        <v>0.49380604456946242</v>
      </c>
      <c r="AR23" s="9">
        <f t="shared" si="1"/>
        <v>0.47285092513000831</v>
      </c>
      <c r="AS23" s="9">
        <f t="shared" si="1"/>
        <v>0.42178770383669961</v>
      </c>
      <c r="AT23" s="9">
        <f t="shared" si="1"/>
        <v>0.43382097458632762</v>
      </c>
      <c r="AU23" s="9">
        <f t="shared" si="1"/>
        <v>0.44938803215747836</v>
      </c>
      <c r="AV23" s="9">
        <f t="shared" si="1"/>
        <v>0.49316348620722583</v>
      </c>
      <c r="AW23" s="9">
        <f t="shared" si="1"/>
        <v>0.5177863922697602</v>
      </c>
      <c r="AX23" s="9">
        <f t="shared" si="1"/>
        <v>0.51656635711287779</v>
      </c>
      <c r="AY23" s="9">
        <f t="shared" si="1"/>
        <v>0.38528211288470127</v>
      </c>
      <c r="AZ23" s="9">
        <f t="shared" si="1"/>
        <v>0.32465988850188943</v>
      </c>
      <c r="BA23" s="9">
        <f t="shared" si="1"/>
        <v>0.29090971536823534</v>
      </c>
      <c r="BB23" s="9">
        <f t="shared" si="1"/>
        <v>0.23846626946724628</v>
      </c>
      <c r="BC23" s="9">
        <f t="shared" si="1"/>
        <v>0.30633939024203205</v>
      </c>
      <c r="BD23" s="9">
        <f t="shared" si="1"/>
        <v>0.47821037572396158</v>
      </c>
      <c r="BE23" s="9">
        <f t="shared" si="1"/>
        <v>0.49453322911467512</v>
      </c>
      <c r="BF23" s="9">
        <f t="shared" si="1"/>
        <v>0.48486567181384832</v>
      </c>
      <c r="BG23" s="9">
        <f t="shared" si="1"/>
        <v>0.50406034776715614</v>
      </c>
      <c r="BH23" s="9">
        <f t="shared" si="1"/>
        <v>0.50865598199668405</v>
      </c>
    </row>
    <row r="26" spans="2:60" ht="20">
      <c r="B26" s="17" t="s">
        <v>357</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row>
    <row r="27" spans="2:60">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2:60" ht="20">
      <c r="B28" s="17" t="s">
        <v>348</v>
      </c>
      <c r="C28" s="12">
        <v>1960</v>
      </c>
      <c r="D28" s="12">
        <v>1961</v>
      </c>
      <c r="E28" s="12">
        <v>1962</v>
      </c>
      <c r="F28" s="12">
        <v>1963</v>
      </c>
      <c r="G28" s="12">
        <v>1964</v>
      </c>
      <c r="H28" s="12">
        <v>1965</v>
      </c>
      <c r="I28" s="12">
        <v>1966</v>
      </c>
      <c r="J28" s="12">
        <v>1967</v>
      </c>
      <c r="K28" s="12">
        <v>1968</v>
      </c>
      <c r="L28" s="12">
        <v>1969</v>
      </c>
      <c r="M28" s="12">
        <v>1970</v>
      </c>
      <c r="N28" s="12">
        <v>1971</v>
      </c>
      <c r="O28" s="12">
        <v>1972</v>
      </c>
      <c r="P28" s="12">
        <v>1973</v>
      </c>
      <c r="Q28" s="12">
        <v>1974</v>
      </c>
      <c r="R28" s="12">
        <v>1975</v>
      </c>
      <c r="S28" s="12">
        <v>1976</v>
      </c>
      <c r="T28" s="12">
        <v>1977</v>
      </c>
      <c r="U28" s="12">
        <v>1978</v>
      </c>
      <c r="V28" s="12">
        <v>1979</v>
      </c>
      <c r="W28" s="12">
        <v>1980</v>
      </c>
      <c r="X28" s="12">
        <v>1981</v>
      </c>
      <c r="Y28" s="12">
        <v>1982</v>
      </c>
      <c r="Z28" s="12">
        <v>1983</v>
      </c>
      <c r="AA28" s="12">
        <v>1984</v>
      </c>
      <c r="AB28" s="12">
        <v>1985</v>
      </c>
      <c r="AC28" s="12">
        <v>1986</v>
      </c>
      <c r="AD28" s="12">
        <v>1987</v>
      </c>
      <c r="AE28" s="12">
        <v>1988</v>
      </c>
      <c r="AF28" s="12">
        <v>1989</v>
      </c>
      <c r="AG28" s="12">
        <v>1990</v>
      </c>
      <c r="AH28" s="12">
        <v>1991</v>
      </c>
      <c r="AI28" s="12">
        <v>1992</v>
      </c>
      <c r="AJ28" s="12">
        <v>1993</v>
      </c>
      <c r="AK28" s="12">
        <v>1994</v>
      </c>
      <c r="AL28" s="12">
        <v>1995</v>
      </c>
      <c r="AM28" s="12">
        <v>1996</v>
      </c>
      <c r="AN28" s="12">
        <v>1997</v>
      </c>
      <c r="AO28" s="12">
        <v>1998</v>
      </c>
      <c r="AP28" s="12">
        <v>1999</v>
      </c>
      <c r="AQ28" s="12">
        <v>2000</v>
      </c>
      <c r="AR28" s="12">
        <v>2001</v>
      </c>
      <c r="AS28" s="12">
        <v>2002</v>
      </c>
      <c r="AT28" s="12">
        <v>2003</v>
      </c>
      <c r="AU28" s="12">
        <v>2004</v>
      </c>
      <c r="AV28" s="12">
        <v>2005</v>
      </c>
      <c r="AW28" s="12">
        <v>2006</v>
      </c>
      <c r="AX28" s="12">
        <v>2007</v>
      </c>
      <c r="AY28" s="12">
        <v>2008</v>
      </c>
      <c r="AZ28" s="12">
        <v>2009</v>
      </c>
      <c r="BA28" s="12">
        <v>2010</v>
      </c>
      <c r="BB28" s="12">
        <v>2011</v>
      </c>
      <c r="BC28" s="12">
        <v>2012</v>
      </c>
      <c r="BD28" s="12">
        <v>2013</v>
      </c>
      <c r="BE28" s="12">
        <v>2014</v>
      </c>
      <c r="BF28" s="12">
        <v>2015</v>
      </c>
      <c r="BG28" s="12">
        <v>2016</v>
      </c>
      <c r="BH28" s="12">
        <v>2017</v>
      </c>
    </row>
    <row r="29" spans="2:60">
      <c r="B29" s="11" t="s">
        <v>342</v>
      </c>
      <c r="C29" s="10">
        <f>'S3a thru 2017'!C19</f>
        <v>301.89999999999998</v>
      </c>
      <c r="D29" s="10">
        <f>'S3a thru 2017'!D19</f>
        <v>311.10000000000002</v>
      </c>
      <c r="E29" s="10">
        <f>'S3a thru 2017'!E19</f>
        <v>332.9</v>
      </c>
      <c r="F29" s="10">
        <f>'S3a thru 2017'!F19</f>
        <v>351.2</v>
      </c>
      <c r="G29" s="10">
        <f>'S3a thru 2017'!G19</f>
        <v>376.8</v>
      </c>
      <c r="H29" s="10">
        <f>'S3a thru 2017'!H19</f>
        <v>406.3</v>
      </c>
      <c r="I29" s="10">
        <f>'S3a thru 2017'!I19</f>
        <v>450.3</v>
      </c>
      <c r="J29" s="10">
        <f>'S3a thru 2017'!J19</f>
        <v>482.9</v>
      </c>
      <c r="K29" s="10">
        <f>'S3a thru 2017'!K19</f>
        <v>532.1</v>
      </c>
      <c r="L29" s="10">
        <f>'S3a thru 2017'!L19</f>
        <v>586</v>
      </c>
      <c r="M29" s="10">
        <f>'S3a thru 2017'!M19</f>
        <v>625.1</v>
      </c>
      <c r="N29" s="10">
        <f>'S3a thru 2017'!N19</f>
        <v>667</v>
      </c>
      <c r="O29" s="10">
        <f>'S3a thru 2017'!O19</f>
        <v>733.6</v>
      </c>
      <c r="P29" s="10">
        <f>'S3a thru 2017'!P19</f>
        <v>815</v>
      </c>
      <c r="Q29" s="10">
        <f>'S3a thru 2017'!Q19</f>
        <v>890.3</v>
      </c>
      <c r="R29" s="10">
        <f>'S3a thru 2017'!R19</f>
        <v>950.2</v>
      </c>
      <c r="S29" s="10">
        <f>'S3a thru 2017'!S19</f>
        <v>1051.2</v>
      </c>
      <c r="T29" s="10">
        <f>'S3a thru 2017'!T19</f>
        <v>1169</v>
      </c>
      <c r="U29" s="10">
        <f>'S3a thru 2017'!U19</f>
        <v>1320.2</v>
      </c>
      <c r="V29" s="10">
        <f>'S3a thru 2017'!V19</f>
        <v>1481</v>
      </c>
      <c r="W29" s="10">
        <f>'S3a thru 2017'!W19</f>
        <v>1626.2</v>
      </c>
      <c r="X29" s="10">
        <f>'S3a thru 2017'!X19</f>
        <v>1795.3</v>
      </c>
      <c r="Y29" s="10">
        <f>'S3a thru 2017'!Y19</f>
        <v>1894.3</v>
      </c>
      <c r="Z29" s="10">
        <f>'S3a thru 2017'!Z19</f>
        <v>2013.9</v>
      </c>
      <c r="AA29" s="10">
        <f>'S3a thru 2017'!AA19</f>
        <v>2217.4</v>
      </c>
      <c r="AB29" s="10">
        <f>'S3a thru 2017'!AB19</f>
        <v>2389</v>
      </c>
      <c r="AC29" s="10">
        <f>'S3a thru 2017'!AC19</f>
        <v>2543.8000000000002</v>
      </c>
      <c r="AD29" s="10">
        <f>'S3a thru 2017'!AD19</f>
        <v>2724.3</v>
      </c>
      <c r="AE29" s="10">
        <f>'S3a thru 2017'!AE19</f>
        <v>2950</v>
      </c>
      <c r="AF29" s="10">
        <f>'S3a thru 2017'!AF19</f>
        <v>3142.6</v>
      </c>
      <c r="AG29" s="10">
        <f>'S3a thru 2017'!AG19</f>
        <v>3342.7</v>
      </c>
      <c r="AH29" s="10">
        <f>'S3a thru 2017'!AH19</f>
        <v>3452</v>
      </c>
      <c r="AI29" s="10">
        <f>'S3a thru 2017'!AI19</f>
        <v>3671.1</v>
      </c>
      <c r="AJ29" s="10">
        <f>'S3a thru 2017'!AJ19</f>
        <v>3820.7</v>
      </c>
      <c r="AK29" s="10">
        <f>'S3a thru 2017'!AK19</f>
        <v>4010.1</v>
      </c>
      <c r="AL29" s="10">
        <f>'S3a thru 2017'!AL19</f>
        <v>4202.6000000000004</v>
      </c>
      <c r="AM29" s="10">
        <f>'S3a thru 2017'!AM19</f>
        <v>4422.1000000000004</v>
      </c>
      <c r="AN29" s="10">
        <f>'S3a thru 2017'!AN19</f>
        <v>4714.7</v>
      </c>
      <c r="AO29" s="10">
        <f>'S3a thru 2017'!AO19</f>
        <v>5077.8</v>
      </c>
      <c r="AP29" s="10">
        <f>'S3a thru 2017'!AP19</f>
        <v>5410.3</v>
      </c>
      <c r="AQ29" s="10">
        <f>'S3a thru 2017'!AQ19</f>
        <v>5856.6</v>
      </c>
      <c r="AR29" s="10">
        <f>'S3a thru 2017'!AR19</f>
        <v>6046.5</v>
      </c>
      <c r="AS29" s="10">
        <f>'S3a thru 2017'!AS19</f>
        <v>6141.9</v>
      </c>
      <c r="AT29" s="10">
        <f>'S3a thru 2017'!AT19</f>
        <v>6364.5</v>
      </c>
      <c r="AU29" s="10">
        <f>'S3a thru 2017'!AU19</f>
        <v>6739.5</v>
      </c>
      <c r="AV29" s="10">
        <f>'S3a thru 2017'!AV19</f>
        <v>7086.8</v>
      </c>
      <c r="AW29" s="10">
        <f>'S3a thru 2017'!AW19</f>
        <v>7502.3</v>
      </c>
      <c r="AX29" s="10">
        <f>'S3a thru 2017'!AX19</f>
        <v>7898.3</v>
      </c>
      <c r="AY29" s="10">
        <f>'S3a thru 2017'!AY19</f>
        <v>8078.3</v>
      </c>
      <c r="AZ29" s="10">
        <f>'S3a thru 2017'!AZ19</f>
        <v>7787</v>
      </c>
      <c r="BA29" s="10">
        <f>'S3a thru 2017'!BA19</f>
        <v>7961.4</v>
      </c>
      <c r="BB29" s="10">
        <f>'S3a thru 2017'!BB19</f>
        <v>8269</v>
      </c>
      <c r="BC29" s="10">
        <f>'S3a thru 2017'!BC19</f>
        <v>8609.9</v>
      </c>
      <c r="BD29" s="10">
        <f>'S3a thru 2017'!BD19</f>
        <v>8842.4</v>
      </c>
      <c r="BE29" s="10">
        <f>'S3a thru 2017'!BE19</f>
        <v>9256.5</v>
      </c>
      <c r="BF29" s="10">
        <f>'S3a thru 2017'!BF19</f>
        <v>9708.2999999999993</v>
      </c>
      <c r="BG29" s="10">
        <f>'S3a thru 2017'!BG19</f>
        <v>9978.6</v>
      </c>
      <c r="BH29" s="10">
        <f>'S3a thru 2017'!BH19</f>
        <v>10306.799999999999</v>
      </c>
    </row>
    <row r="30" spans="2:60">
      <c r="B30" s="11" t="s">
        <v>343</v>
      </c>
      <c r="C30" s="10">
        <f>'S3a thru 2017'!C28-C29</f>
        <v>105.10000000000002</v>
      </c>
      <c r="D30" s="10">
        <f>'S3a thru 2017'!D28-D29</f>
        <v>111</v>
      </c>
      <c r="E30" s="10">
        <f>'S3a thru 2017'!E28-E29</f>
        <v>117.90000000000003</v>
      </c>
      <c r="F30" s="10">
        <f>'S3a thru 2017'!F28-F29</f>
        <v>123.10000000000002</v>
      </c>
      <c r="G30" s="10">
        <f>'S3a thru 2017'!G28-G29</f>
        <v>131.39999999999998</v>
      </c>
      <c r="H30" s="10">
        <f>'S3a thru 2017'!H28-H29</f>
        <v>141.80000000000001</v>
      </c>
      <c r="I30" s="10">
        <f>'S3a thru 2017'!I28-I29</f>
        <v>151.30000000000001</v>
      </c>
      <c r="J30" s="10">
        <f>'S3a thru 2017'!J28-J29</f>
        <v>158.5</v>
      </c>
      <c r="K30" s="10">
        <f>'S3a thru 2017'!K28-K29</f>
        <v>169</v>
      </c>
      <c r="L30" s="10">
        <f>'S3a thru 2017'!L28-L29</f>
        <v>182.10000000000002</v>
      </c>
      <c r="M30" s="10">
        <f>'S3a thru 2017'!M28-M29</f>
        <v>196</v>
      </c>
      <c r="N30" s="10">
        <f>'S3a thru 2017'!N28-N29</f>
        <v>211.70000000000005</v>
      </c>
      <c r="O30" s="10">
        <f>'S3a thru 2017'!O28-O29</f>
        <v>233.29999999999995</v>
      </c>
      <c r="P30" s="10">
        <f>'S3a thru 2017'!P28-P29</f>
        <v>266.79999999999995</v>
      </c>
      <c r="Q30" s="10">
        <f>'S3a thru 2017'!Q28-Q29</f>
        <v>289.5</v>
      </c>
      <c r="R30" s="10">
        <f>'S3a thru 2017'!R28-R29</f>
        <v>312.09999999999991</v>
      </c>
      <c r="S30" s="10">
        <f>'S3a thru 2017'!S28-S29</f>
        <v>340.5</v>
      </c>
      <c r="T30" s="10">
        <f>'S3a thru 2017'!T28-T29</f>
        <v>377.5</v>
      </c>
      <c r="U30" s="10">
        <f>'S3a thru 2017'!U28-U29</f>
        <v>429.5</v>
      </c>
      <c r="V30" s="10">
        <f>'S3a thru 2017'!V28-V29</f>
        <v>478.09999999999991</v>
      </c>
      <c r="W30" s="10">
        <f>'S3a thru 2017'!W28-W29</f>
        <v>533.79999999999995</v>
      </c>
      <c r="X30" s="10">
        <f>'S3a thru 2017'!X28-X29</f>
        <v>628.89999999999986</v>
      </c>
      <c r="Y30" s="10">
        <f>'S3a thru 2017'!Y28-Y29</f>
        <v>679.3</v>
      </c>
      <c r="Z30" s="10">
        <f>'S3a thru 2017'!Z28-Z29</f>
        <v>729.19999999999982</v>
      </c>
      <c r="AA30" s="10">
        <f>'S3a thru 2017'!AA28-AA29</f>
        <v>844.5</v>
      </c>
      <c r="AB30" s="10">
        <f>'S3a thru 2017'!AB28-AB29</f>
        <v>891.09999999999991</v>
      </c>
      <c r="AC30" s="10">
        <f>'S3a thru 2017'!AC28-AC29</f>
        <v>935.69999999999982</v>
      </c>
      <c r="AD30" s="10">
        <f>'S3a thru 2017'!AD28-AD29</f>
        <v>989.19999999999982</v>
      </c>
      <c r="AE30" s="10">
        <f>'S3a thru 2017'!AE28-AE29</f>
        <v>1087.9000000000001</v>
      </c>
      <c r="AF30" s="10">
        <f>'S3a thru 2017'!AF28-AF29</f>
        <v>1202.5999999999999</v>
      </c>
      <c r="AG30" s="10">
        <f>'S3a thru 2017'!AG28-AG29</f>
        <v>1256.1000000000004</v>
      </c>
      <c r="AH30" s="10">
        <f>'S3a thru 2017'!AH28-AH29</f>
        <v>1261.1000000000004</v>
      </c>
      <c r="AI30" s="10">
        <f>'S3a thru 2017'!AI28-AI29</f>
        <v>1329.4</v>
      </c>
      <c r="AJ30" s="10">
        <f>'S3a thru 2017'!AJ28-AJ29</f>
        <v>1398.3000000000002</v>
      </c>
      <c r="AK30" s="10">
        <f>'S3a thru 2017'!AK28-AK29</f>
        <v>1486.2000000000003</v>
      </c>
      <c r="AL30" s="10">
        <f>'S3a thru 2017'!AL28-AL29</f>
        <v>1586.7999999999993</v>
      </c>
      <c r="AM30" s="10">
        <f>'S3a thru 2017'!AM28-AM29</f>
        <v>1711</v>
      </c>
      <c r="AN30" s="10">
        <f>'S3a thru 2017'!AN28-AN29</f>
        <v>1830.8000000000002</v>
      </c>
      <c r="AO30" s="10">
        <f>'S3a thru 2017'!AO28-AO29</f>
        <v>1975</v>
      </c>
      <c r="AP30" s="10">
        <f>'S3a thru 2017'!AP28-AP29</f>
        <v>2025.0999999999995</v>
      </c>
      <c r="AQ30" s="10">
        <f>'S3a thru 2017'!AQ28-AQ29</f>
        <v>2182.2999999999993</v>
      </c>
      <c r="AR30" s="10">
        <f>'S3a thru 2017'!AR28-AR29</f>
        <v>2261.5</v>
      </c>
      <c r="AS30" s="10">
        <f>'S3a thru 2017'!AS28-AS29</f>
        <v>2268.3999999999996</v>
      </c>
      <c r="AT30" s="10">
        <f>'S3a thru 2017'!AT28-AT29</f>
        <v>2353.1000000000004</v>
      </c>
      <c r="AU30" s="10">
        <f>'S3a thru 2017'!AU28-AU29</f>
        <v>2505.2999999999993</v>
      </c>
      <c r="AV30" s="10">
        <f>'S3a thru 2017'!AV28-AV29</f>
        <v>2646.3</v>
      </c>
      <c r="AW30" s="10">
        <f>'S3a thru 2017'!AW28-AW29</f>
        <v>2935.2</v>
      </c>
      <c r="AX30" s="10">
        <f>'S3a thru 2017'!AX28-AX29</f>
        <v>3038.4000000000005</v>
      </c>
      <c r="AY30" s="10">
        <f>'S3a thru 2017'!AY28-AY29</f>
        <v>3169.4000000000005</v>
      </c>
      <c r="AZ30" s="10">
        <f>'S3a thru 2017'!AZ28-AZ29</f>
        <v>2856.3999999999996</v>
      </c>
      <c r="BA30" s="10">
        <f>'S3a thru 2017'!BA28-BA29</f>
        <v>2928.1000000000004</v>
      </c>
      <c r="BB30" s="10">
        <f>'S3a thru 2017'!BB28-BB29</f>
        <v>3297</v>
      </c>
      <c r="BC30" s="10">
        <f>'S3a thru 2017'!BC28-BC29</f>
        <v>3659.1000000000004</v>
      </c>
      <c r="BD30" s="10">
        <f>'S3a thru 2017'!BD28-BD29</f>
        <v>3676.8999999999996</v>
      </c>
      <c r="BE30" s="10">
        <f>'S3a thru 2017'!BE28-BE29</f>
        <v>3927.6000000000004</v>
      </c>
      <c r="BF30" s="10">
        <f>'S3a thru 2017'!BF28-BF29</f>
        <v>4105.9000000000015</v>
      </c>
      <c r="BG30" s="10">
        <f>'S3a thru 2017'!BG28-BG29</f>
        <v>4150.3999999999996</v>
      </c>
      <c r="BH30" s="10">
        <f>'S3a thru 2017'!BH28-BH29</f>
        <v>4272.1000000000004</v>
      </c>
    </row>
    <row r="32" spans="2:60" ht="20">
      <c r="B32" s="17" t="s">
        <v>347</v>
      </c>
    </row>
    <row r="33" spans="2:60">
      <c r="B33" s="11" t="s">
        <v>344</v>
      </c>
      <c r="C33" s="9">
        <f>C29/(C29+C30)</f>
        <v>0.74176904176904168</v>
      </c>
      <c r="D33" s="9">
        <f t="shared" ref="D33:BH33" si="2">D29/(D29+D30)</f>
        <v>0.7370291400142146</v>
      </c>
      <c r="E33" s="9">
        <f t="shared" si="2"/>
        <v>0.73846495119787037</v>
      </c>
      <c r="F33" s="9">
        <f t="shared" si="2"/>
        <v>0.74045962471009907</v>
      </c>
      <c r="G33" s="9">
        <f t="shared" si="2"/>
        <v>0.74144037780401417</v>
      </c>
      <c r="H33" s="9">
        <f t="shared" si="2"/>
        <v>0.74128808611567232</v>
      </c>
      <c r="I33" s="9">
        <f t="shared" si="2"/>
        <v>0.74850398936170215</v>
      </c>
      <c r="J33" s="9">
        <f t="shared" si="2"/>
        <v>0.75288431555971314</v>
      </c>
      <c r="K33" s="9">
        <f t="shared" si="2"/>
        <v>0.75895022108115817</v>
      </c>
      <c r="L33" s="9">
        <f t="shared" si="2"/>
        <v>0.7629214945970576</v>
      </c>
      <c r="M33" s="9">
        <f t="shared" si="2"/>
        <v>0.76129582267689688</v>
      </c>
      <c r="N33" s="9">
        <f t="shared" si="2"/>
        <v>0.75907590759075905</v>
      </c>
      <c r="O33" s="9">
        <f t="shared" si="2"/>
        <v>0.75871341400351644</v>
      </c>
      <c r="P33" s="9">
        <f t="shared" si="2"/>
        <v>0.75337400628581996</v>
      </c>
      <c r="Q33" s="9">
        <f t="shared" si="2"/>
        <v>0.75461942702152907</v>
      </c>
      <c r="R33" s="9">
        <f t="shared" si="2"/>
        <v>0.7527529113522935</v>
      </c>
      <c r="S33" s="9">
        <f t="shared" si="2"/>
        <v>0.75533520155205869</v>
      </c>
      <c r="T33" s="9">
        <f t="shared" si="2"/>
        <v>0.75590042030391202</v>
      </c>
      <c r="U33" s="9">
        <f t="shared" si="2"/>
        <v>0.75452934788820947</v>
      </c>
      <c r="V33" s="9">
        <f t="shared" si="2"/>
        <v>0.75595936909805528</v>
      </c>
      <c r="W33" s="9">
        <f t="shared" si="2"/>
        <v>0.75287037037037041</v>
      </c>
      <c r="X33" s="9">
        <f t="shared" si="2"/>
        <v>0.74057421004867585</v>
      </c>
      <c r="Y33" s="9">
        <f t="shared" si="2"/>
        <v>0.73605066832452593</v>
      </c>
      <c r="Z33" s="9">
        <f t="shared" si="2"/>
        <v>0.73416937042032737</v>
      </c>
      <c r="AA33" s="9">
        <f t="shared" si="2"/>
        <v>0.72419086188314441</v>
      </c>
      <c r="AB33" s="9">
        <f t="shared" si="2"/>
        <v>0.72833145330935034</v>
      </c>
      <c r="AC33" s="9">
        <f t="shared" si="2"/>
        <v>0.73108205201896825</v>
      </c>
      <c r="AD33" s="9">
        <f t="shared" si="2"/>
        <v>0.73362057358287336</v>
      </c>
      <c r="AE33" s="9">
        <f t="shared" si="2"/>
        <v>0.73057777557641346</v>
      </c>
      <c r="AF33" s="9">
        <f t="shared" si="2"/>
        <v>0.72323483383963916</v>
      </c>
      <c r="AG33" s="9">
        <f t="shared" si="2"/>
        <v>0.72686352961642164</v>
      </c>
      <c r="AH33" s="9">
        <f t="shared" si="2"/>
        <v>0.73242664063991847</v>
      </c>
      <c r="AI33" s="9">
        <f t="shared" si="2"/>
        <v>0.73414658534146582</v>
      </c>
      <c r="AJ33" s="9">
        <f t="shared" si="2"/>
        <v>0.73207511017436289</v>
      </c>
      <c r="AK33" s="9">
        <f t="shared" si="2"/>
        <v>0.72959991266852242</v>
      </c>
      <c r="AL33" s="9">
        <f t="shared" si="2"/>
        <v>0.7259128752547761</v>
      </c>
      <c r="AM33" s="9">
        <f t="shared" si="2"/>
        <v>0.72102199540199896</v>
      </c>
      <c r="AN33" s="9">
        <f t="shared" si="2"/>
        <v>0.72029638683064701</v>
      </c>
      <c r="AO33" s="9">
        <f t="shared" si="2"/>
        <v>0.7199693738656987</v>
      </c>
      <c r="AP33" s="9">
        <f t="shared" si="2"/>
        <v>0.72764074562229342</v>
      </c>
      <c r="AQ33" s="9">
        <f t="shared" si="2"/>
        <v>0.7285325106668824</v>
      </c>
      <c r="AR33" s="9">
        <f t="shared" si="2"/>
        <v>0.72779248916706785</v>
      </c>
      <c r="AS33" s="9">
        <f t="shared" si="2"/>
        <v>0.73028310524000339</v>
      </c>
      <c r="AT33" s="9">
        <f t="shared" si="2"/>
        <v>0.73007479122694319</v>
      </c>
      <c r="AU33" s="9">
        <f t="shared" si="2"/>
        <v>0.72900441329179655</v>
      </c>
      <c r="AV33" s="9">
        <f t="shared" si="2"/>
        <v>0.72811334518293247</v>
      </c>
      <c r="AW33" s="9">
        <f t="shared" si="2"/>
        <v>0.71878323353293416</v>
      </c>
      <c r="AX33" s="9">
        <f t="shared" si="2"/>
        <v>0.72218310825020338</v>
      </c>
      <c r="AY33" s="9">
        <f t="shared" si="2"/>
        <v>0.71821794678023054</v>
      </c>
      <c r="AZ33" s="9">
        <f t="shared" si="2"/>
        <v>0.7316271116372588</v>
      </c>
      <c r="BA33" s="9">
        <f t="shared" si="2"/>
        <v>0.73110794802332524</v>
      </c>
      <c r="BB33" s="9">
        <f t="shared" si="2"/>
        <v>0.71494034238284632</v>
      </c>
      <c r="BC33" s="9">
        <f t="shared" si="2"/>
        <v>0.70176053468090305</v>
      </c>
      <c r="BD33" s="9">
        <f t="shared" si="2"/>
        <v>0.70630147052950243</v>
      </c>
      <c r="BE33" s="9">
        <f t="shared" si="2"/>
        <v>0.70209570619154893</v>
      </c>
      <c r="BF33" s="9">
        <f t="shared" si="2"/>
        <v>0.70277685280363678</v>
      </c>
      <c r="BG33" s="9">
        <f t="shared" si="2"/>
        <v>0.70624955764739195</v>
      </c>
      <c r="BH33" s="9">
        <f t="shared" si="2"/>
        <v>0.70696691794305466</v>
      </c>
    </row>
    <row r="34" spans="2:60">
      <c r="B34" s="11" t="s">
        <v>346</v>
      </c>
      <c r="C34" s="9">
        <f>C30/(C30+C29)</f>
        <v>0.25823095823095826</v>
      </c>
      <c r="D34" s="9">
        <f t="shared" ref="D34:BH34" si="3">D30/(D30+D29)</f>
        <v>0.26297085998578534</v>
      </c>
      <c r="E34" s="9">
        <f t="shared" si="3"/>
        <v>0.26153504880212963</v>
      </c>
      <c r="F34" s="9">
        <f t="shared" si="3"/>
        <v>0.25954037528990093</v>
      </c>
      <c r="G34" s="9">
        <f t="shared" si="3"/>
        <v>0.25855962219598577</v>
      </c>
      <c r="H34" s="9">
        <f t="shared" si="3"/>
        <v>0.25871191388432768</v>
      </c>
      <c r="I34" s="9">
        <f t="shared" si="3"/>
        <v>0.25149601063829791</v>
      </c>
      <c r="J34" s="9">
        <f t="shared" si="3"/>
        <v>0.24711568444028689</v>
      </c>
      <c r="K34" s="9">
        <f t="shared" si="3"/>
        <v>0.2410497789188418</v>
      </c>
      <c r="L34" s="9">
        <f t="shared" si="3"/>
        <v>0.23707850540294234</v>
      </c>
      <c r="M34" s="9">
        <f t="shared" si="3"/>
        <v>0.23870417732310314</v>
      </c>
      <c r="N34" s="9">
        <f t="shared" si="3"/>
        <v>0.24092409240924095</v>
      </c>
      <c r="O34" s="9">
        <f t="shared" si="3"/>
        <v>0.24128658599648356</v>
      </c>
      <c r="P34" s="9">
        <f t="shared" si="3"/>
        <v>0.24662599371418004</v>
      </c>
      <c r="Q34" s="9">
        <f t="shared" si="3"/>
        <v>0.24538057297847093</v>
      </c>
      <c r="R34" s="9">
        <f t="shared" si="3"/>
        <v>0.2472470886477065</v>
      </c>
      <c r="S34" s="9">
        <f t="shared" si="3"/>
        <v>0.24466479844794137</v>
      </c>
      <c r="T34" s="9">
        <f t="shared" si="3"/>
        <v>0.24409957969608795</v>
      </c>
      <c r="U34" s="9">
        <f t="shared" si="3"/>
        <v>0.24547065211179059</v>
      </c>
      <c r="V34" s="9">
        <f t="shared" si="3"/>
        <v>0.24404063090194472</v>
      </c>
      <c r="W34" s="9">
        <f t="shared" si="3"/>
        <v>0.24712962962962962</v>
      </c>
      <c r="X34" s="9">
        <f t="shared" si="3"/>
        <v>0.25942578995132409</v>
      </c>
      <c r="Y34" s="9">
        <f t="shared" si="3"/>
        <v>0.26394933167547402</v>
      </c>
      <c r="Z34" s="9">
        <f t="shared" si="3"/>
        <v>0.26583062957967257</v>
      </c>
      <c r="AA34" s="9">
        <f t="shared" si="3"/>
        <v>0.27580913811685553</v>
      </c>
      <c r="AB34" s="9">
        <f t="shared" si="3"/>
        <v>0.27166854669064966</v>
      </c>
      <c r="AC34" s="9">
        <f t="shared" si="3"/>
        <v>0.26891794798103169</v>
      </c>
      <c r="AD34" s="9">
        <f t="shared" si="3"/>
        <v>0.26637942641712664</v>
      </c>
      <c r="AE34" s="9">
        <f t="shared" si="3"/>
        <v>0.26942222442358654</v>
      </c>
      <c r="AF34" s="9">
        <f t="shared" si="3"/>
        <v>0.27676516616036084</v>
      </c>
      <c r="AG34" s="9">
        <f t="shared" si="3"/>
        <v>0.27313647038357841</v>
      </c>
      <c r="AH34" s="9">
        <f t="shared" si="3"/>
        <v>0.26757335936008153</v>
      </c>
      <c r="AI34" s="9">
        <f t="shared" si="3"/>
        <v>0.26585341465853418</v>
      </c>
      <c r="AJ34" s="9">
        <f t="shared" si="3"/>
        <v>0.26792488982563711</v>
      </c>
      <c r="AK34" s="9">
        <f t="shared" si="3"/>
        <v>0.27040008733147758</v>
      </c>
      <c r="AL34" s="9">
        <f t="shared" si="3"/>
        <v>0.2740871247452239</v>
      </c>
      <c r="AM34" s="9">
        <f t="shared" si="3"/>
        <v>0.27897800459800098</v>
      </c>
      <c r="AN34" s="9">
        <f t="shared" si="3"/>
        <v>0.27970361316935299</v>
      </c>
      <c r="AO34" s="9">
        <f t="shared" si="3"/>
        <v>0.28003062613430124</v>
      </c>
      <c r="AP34" s="9">
        <f t="shared" si="3"/>
        <v>0.27235925437770658</v>
      </c>
      <c r="AQ34" s="9">
        <f t="shared" si="3"/>
        <v>0.27146748933311765</v>
      </c>
      <c r="AR34" s="9">
        <f t="shared" si="3"/>
        <v>0.2722075108329321</v>
      </c>
      <c r="AS34" s="9">
        <f t="shared" si="3"/>
        <v>0.26971689475999666</v>
      </c>
      <c r="AT34" s="9">
        <f t="shared" si="3"/>
        <v>0.26992520877305681</v>
      </c>
      <c r="AU34" s="9">
        <f t="shared" si="3"/>
        <v>0.27099558670820345</v>
      </c>
      <c r="AV34" s="9">
        <f t="shared" si="3"/>
        <v>0.27188665481706753</v>
      </c>
      <c r="AW34" s="9">
        <f t="shared" si="3"/>
        <v>0.28121676646706584</v>
      </c>
      <c r="AX34" s="9">
        <f t="shared" si="3"/>
        <v>0.27781689174979657</v>
      </c>
      <c r="AY34" s="9">
        <f t="shared" si="3"/>
        <v>0.2817820532197694</v>
      </c>
      <c r="AZ34" s="9">
        <f t="shared" si="3"/>
        <v>0.2683728883627412</v>
      </c>
      <c r="BA34" s="9">
        <f t="shared" si="3"/>
        <v>0.26889205197667482</v>
      </c>
      <c r="BB34" s="9">
        <f t="shared" si="3"/>
        <v>0.28505965761715374</v>
      </c>
      <c r="BC34" s="9">
        <f t="shared" si="3"/>
        <v>0.29823946531909695</v>
      </c>
      <c r="BD34" s="9">
        <f t="shared" si="3"/>
        <v>0.29369852947049752</v>
      </c>
      <c r="BE34" s="9">
        <f t="shared" si="3"/>
        <v>0.29790429380845113</v>
      </c>
      <c r="BF34" s="9">
        <f t="shared" si="3"/>
        <v>0.29722314719636328</v>
      </c>
      <c r="BG34" s="9">
        <f t="shared" si="3"/>
        <v>0.29375044235260811</v>
      </c>
      <c r="BH34" s="9">
        <f t="shared" si="3"/>
        <v>0.29303308205694534</v>
      </c>
    </row>
    <row r="36" spans="2:60">
      <c r="C36" s="12"/>
      <c r="D36" s="12"/>
      <c r="E36" s="12"/>
      <c r="F36" s="14" t="s">
        <v>341</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row>
    <row r="37" spans="2:60">
      <c r="C37" s="10"/>
      <c r="D37" s="10"/>
      <c r="E37" s="10"/>
      <c r="G37" s="15">
        <f>G28</f>
        <v>1964</v>
      </c>
      <c r="H37" s="15">
        <f t="shared" ref="H37:BH37" si="4">H28</f>
        <v>1965</v>
      </c>
      <c r="I37" s="15">
        <f t="shared" si="4"/>
        <v>1966</v>
      </c>
      <c r="J37" s="15">
        <f t="shared" si="4"/>
        <v>1967</v>
      </c>
      <c r="K37" s="15">
        <f t="shared" si="4"/>
        <v>1968</v>
      </c>
      <c r="L37" s="15">
        <f t="shared" si="4"/>
        <v>1969</v>
      </c>
      <c r="M37" s="15">
        <f t="shared" si="4"/>
        <v>1970</v>
      </c>
      <c r="N37" s="15">
        <f t="shared" si="4"/>
        <v>1971</v>
      </c>
      <c r="O37" s="15">
        <f t="shared" si="4"/>
        <v>1972</v>
      </c>
      <c r="P37" s="15">
        <f t="shared" si="4"/>
        <v>1973</v>
      </c>
      <c r="Q37" s="15">
        <f t="shared" si="4"/>
        <v>1974</v>
      </c>
      <c r="R37" s="15">
        <f t="shared" si="4"/>
        <v>1975</v>
      </c>
      <c r="S37" s="15">
        <f t="shared" si="4"/>
        <v>1976</v>
      </c>
      <c r="T37" s="15">
        <f t="shared" si="4"/>
        <v>1977</v>
      </c>
      <c r="U37" s="15">
        <f t="shared" si="4"/>
        <v>1978</v>
      </c>
      <c r="V37" s="15">
        <f t="shared" si="4"/>
        <v>1979</v>
      </c>
      <c r="W37" s="15">
        <f t="shared" si="4"/>
        <v>1980</v>
      </c>
      <c r="X37" s="15">
        <f t="shared" si="4"/>
        <v>1981</v>
      </c>
      <c r="Y37" s="15">
        <f t="shared" si="4"/>
        <v>1982</v>
      </c>
      <c r="Z37" s="15">
        <f t="shared" si="4"/>
        <v>1983</v>
      </c>
      <c r="AA37" s="15">
        <f t="shared" si="4"/>
        <v>1984</v>
      </c>
      <c r="AB37" s="15">
        <f t="shared" si="4"/>
        <v>1985</v>
      </c>
      <c r="AC37" s="15">
        <f t="shared" si="4"/>
        <v>1986</v>
      </c>
      <c r="AD37" s="15">
        <f t="shared" si="4"/>
        <v>1987</v>
      </c>
      <c r="AE37" s="15">
        <f t="shared" si="4"/>
        <v>1988</v>
      </c>
      <c r="AF37" s="15">
        <f t="shared" si="4"/>
        <v>1989</v>
      </c>
      <c r="AG37" s="15">
        <f t="shared" si="4"/>
        <v>1990</v>
      </c>
      <c r="AH37" s="15">
        <f t="shared" si="4"/>
        <v>1991</v>
      </c>
      <c r="AI37" s="15">
        <f t="shared" si="4"/>
        <v>1992</v>
      </c>
      <c r="AJ37" s="15">
        <f t="shared" si="4"/>
        <v>1993</v>
      </c>
      <c r="AK37" s="15">
        <f t="shared" si="4"/>
        <v>1994</v>
      </c>
      <c r="AL37" s="15">
        <f t="shared" si="4"/>
        <v>1995</v>
      </c>
      <c r="AM37" s="15">
        <f t="shared" si="4"/>
        <v>1996</v>
      </c>
      <c r="AN37" s="15">
        <f t="shared" si="4"/>
        <v>1997</v>
      </c>
      <c r="AO37" s="15">
        <f t="shared" si="4"/>
        <v>1998</v>
      </c>
      <c r="AP37" s="15">
        <f t="shared" si="4"/>
        <v>1999</v>
      </c>
      <c r="AQ37" s="15">
        <f t="shared" si="4"/>
        <v>2000</v>
      </c>
      <c r="AR37" s="15">
        <f t="shared" si="4"/>
        <v>2001</v>
      </c>
      <c r="AS37" s="15">
        <f t="shared" si="4"/>
        <v>2002</v>
      </c>
      <c r="AT37" s="15">
        <f t="shared" si="4"/>
        <v>2003</v>
      </c>
      <c r="AU37" s="15">
        <f t="shared" si="4"/>
        <v>2004</v>
      </c>
      <c r="AV37" s="15">
        <f t="shared" si="4"/>
        <v>2005</v>
      </c>
      <c r="AW37" s="15">
        <f t="shared" si="4"/>
        <v>2006</v>
      </c>
      <c r="AX37" s="15">
        <f t="shared" si="4"/>
        <v>2007</v>
      </c>
      <c r="AY37" s="15">
        <f t="shared" si="4"/>
        <v>2008</v>
      </c>
      <c r="AZ37" s="15">
        <f t="shared" si="4"/>
        <v>2009</v>
      </c>
      <c r="BA37" s="15">
        <f t="shared" si="4"/>
        <v>2010</v>
      </c>
      <c r="BB37" s="15">
        <f t="shared" si="4"/>
        <v>2011</v>
      </c>
      <c r="BC37" s="15">
        <f t="shared" si="4"/>
        <v>2012</v>
      </c>
      <c r="BD37" s="15">
        <f t="shared" si="4"/>
        <v>2013</v>
      </c>
      <c r="BE37" s="15">
        <f t="shared" si="4"/>
        <v>2014</v>
      </c>
      <c r="BF37" s="15">
        <f t="shared" si="4"/>
        <v>2015</v>
      </c>
      <c r="BG37" s="15">
        <f t="shared" si="4"/>
        <v>2016</v>
      </c>
      <c r="BH37" s="15">
        <f t="shared" si="4"/>
        <v>2017</v>
      </c>
    </row>
    <row r="38" spans="2:60">
      <c r="C38" s="10"/>
      <c r="D38" s="10"/>
      <c r="E38" s="10"/>
      <c r="F38" s="11" t="s">
        <v>342</v>
      </c>
      <c r="G38" s="10">
        <f>AVERAGE(C29:G29)</f>
        <v>334.78</v>
      </c>
      <c r="H38" s="10">
        <f t="shared" ref="H38:H39" si="5">AVERAGE(D29:H29)</f>
        <v>355.65999999999997</v>
      </c>
      <c r="I38" s="10">
        <f t="shared" ref="I38:I39" si="6">AVERAGE(E29:I29)</f>
        <v>383.49999999999994</v>
      </c>
      <c r="J38" s="10">
        <f t="shared" ref="J38:J39" si="7">AVERAGE(F29:J29)</f>
        <v>413.5</v>
      </c>
      <c r="K38" s="10">
        <f t="shared" ref="K38:K39" si="8">AVERAGE(G29:K29)</f>
        <v>449.68</v>
      </c>
      <c r="L38" s="10">
        <f t="shared" ref="L38:L39" si="9">AVERAGE(H29:L29)</f>
        <v>491.52</v>
      </c>
      <c r="M38" s="10">
        <f t="shared" ref="M38:M39" si="10">AVERAGE(I29:M29)</f>
        <v>535.28</v>
      </c>
      <c r="N38" s="10">
        <f t="shared" ref="N38:N39" si="11">AVERAGE(J29:N29)</f>
        <v>578.62</v>
      </c>
      <c r="O38" s="10">
        <f t="shared" ref="O38:O39" si="12">AVERAGE(K29:O29)</f>
        <v>628.76</v>
      </c>
      <c r="P38" s="10">
        <f t="shared" ref="P38:P39" si="13">AVERAGE(L29:P29)</f>
        <v>685.33999999999992</v>
      </c>
      <c r="Q38" s="10">
        <f t="shared" ref="Q38:Q39" si="14">AVERAGE(M29:Q29)</f>
        <v>746.2</v>
      </c>
      <c r="R38" s="10">
        <f t="shared" ref="R38:R39" si="15">AVERAGE(N29:R29)</f>
        <v>811.21999999999991</v>
      </c>
      <c r="S38" s="10">
        <f t="shared" ref="S38:S39" si="16">AVERAGE(O29:S29)</f>
        <v>888.05999999999983</v>
      </c>
      <c r="T38" s="10">
        <f t="shared" ref="T38:T39" si="17">AVERAGE(P29:T29)</f>
        <v>975.14</v>
      </c>
      <c r="U38" s="10">
        <f t="shared" ref="U38:U39" si="18">AVERAGE(Q29:U29)</f>
        <v>1076.1799999999998</v>
      </c>
      <c r="V38" s="10">
        <f t="shared" ref="V38:V39" si="19">AVERAGE(R29:V29)</f>
        <v>1194.3200000000002</v>
      </c>
      <c r="W38" s="10">
        <f t="shared" ref="W38:W39" si="20">AVERAGE(S29:W29)</f>
        <v>1329.52</v>
      </c>
      <c r="X38" s="10">
        <f t="shared" ref="X38:X39" si="21">AVERAGE(T29:X29)</f>
        <v>1478.34</v>
      </c>
      <c r="Y38" s="10">
        <f t="shared" ref="Y38:Y39" si="22">AVERAGE(U29:Y29)</f>
        <v>1623.4</v>
      </c>
      <c r="Z38" s="10">
        <f t="shared" ref="Z38:Z39" si="23">AVERAGE(V29:Z29)</f>
        <v>1762.14</v>
      </c>
      <c r="AA38" s="10">
        <f t="shared" ref="AA38:AA39" si="24">AVERAGE(W29:AA29)</f>
        <v>1909.42</v>
      </c>
      <c r="AB38" s="10">
        <f t="shared" ref="AB38:AB39" si="25">AVERAGE(X29:AB29)</f>
        <v>2061.98</v>
      </c>
      <c r="AC38" s="10">
        <f t="shared" ref="AC38:AC39" si="26">AVERAGE(Y29:AC29)</f>
        <v>2211.6800000000003</v>
      </c>
      <c r="AD38" s="10">
        <f t="shared" ref="AD38:AD39" si="27">AVERAGE(Z29:AD29)</f>
        <v>2377.6800000000003</v>
      </c>
      <c r="AE38" s="10">
        <f t="shared" ref="AE38:AE39" si="28">AVERAGE(AA29:AE29)</f>
        <v>2564.9</v>
      </c>
      <c r="AF38" s="10">
        <f t="shared" ref="AF38:AF39" si="29">AVERAGE(AB29:AF29)</f>
        <v>2749.94</v>
      </c>
      <c r="AG38" s="10">
        <f t="shared" ref="AG38:AG39" si="30">AVERAGE(AC29:AG29)</f>
        <v>2940.6800000000003</v>
      </c>
      <c r="AH38" s="10">
        <f t="shared" ref="AH38:AH39" si="31">AVERAGE(AD29:AH29)</f>
        <v>3122.3199999999997</v>
      </c>
      <c r="AI38" s="10">
        <f t="shared" ref="AI38:AI39" si="32">AVERAGE(AE29:AI29)</f>
        <v>3311.6799999999994</v>
      </c>
      <c r="AJ38" s="10">
        <f t="shared" ref="AJ38:AJ39" si="33">AVERAGE(AF29:AJ29)</f>
        <v>3485.8199999999997</v>
      </c>
      <c r="AK38" s="10">
        <f t="shared" ref="AK38:AK39" si="34">AVERAGE(AG29:AK29)</f>
        <v>3659.3199999999997</v>
      </c>
      <c r="AL38" s="10">
        <f t="shared" ref="AL38:AL39" si="35">AVERAGE(AH29:AL29)</f>
        <v>3831.3</v>
      </c>
      <c r="AM38" s="10">
        <f t="shared" ref="AM38:AM39" si="36">AVERAGE(AI29:AM29)</f>
        <v>4025.3199999999997</v>
      </c>
      <c r="AN38" s="10">
        <f t="shared" ref="AN38:AN39" si="37">AVERAGE(AJ29:AN29)</f>
        <v>4234.04</v>
      </c>
      <c r="AO38" s="10">
        <f t="shared" ref="AO38:AO39" si="38">AVERAGE(AK29:AO29)</f>
        <v>4485.46</v>
      </c>
      <c r="AP38" s="10">
        <f t="shared" ref="AP38:AP39" si="39">AVERAGE(AL29:AP29)</f>
        <v>4765.5</v>
      </c>
      <c r="AQ38" s="10">
        <f t="shared" ref="AQ38:AQ39" si="40">AVERAGE(AM29:AQ29)</f>
        <v>5096.3</v>
      </c>
      <c r="AR38" s="10">
        <f t="shared" ref="AR38:AR39" si="41">AVERAGE(AN29:AR29)</f>
        <v>5421.18</v>
      </c>
      <c r="AS38" s="10">
        <f t="shared" ref="AS38:AS39" si="42">AVERAGE(AO29:AS29)</f>
        <v>5706.62</v>
      </c>
      <c r="AT38" s="10">
        <f t="shared" ref="AT38:AT39" si="43">AVERAGE(AP29:AT29)</f>
        <v>5963.9600000000009</v>
      </c>
      <c r="AU38" s="10">
        <f t="shared" ref="AU38:AU39" si="44">AVERAGE(AQ29:AU29)</f>
        <v>6229.8</v>
      </c>
      <c r="AV38" s="10">
        <f t="shared" ref="AV38:AV39" si="45">AVERAGE(AR29:AV29)</f>
        <v>6475.84</v>
      </c>
      <c r="AW38" s="10">
        <f t="shared" ref="AW38:AW39" si="46">AVERAGE(AS29:AW29)</f>
        <v>6767</v>
      </c>
      <c r="AX38" s="10">
        <f t="shared" ref="AX38:AX39" si="47">AVERAGE(AT29:AX29)</f>
        <v>7118.2800000000007</v>
      </c>
      <c r="AY38" s="10">
        <f t="shared" ref="AY38:AY39" si="48">AVERAGE(AU29:AY29)</f>
        <v>7461.0399999999991</v>
      </c>
      <c r="AZ38" s="10">
        <f t="shared" ref="AZ38:AZ39" si="49">AVERAGE(AV29:AZ29)</f>
        <v>7670.5399999999991</v>
      </c>
      <c r="BA38" s="10">
        <f t="shared" ref="BA38:BA39" si="50">AVERAGE(AW29:BA29)</f>
        <v>7845.4600000000009</v>
      </c>
      <c r="BB38" s="10">
        <f t="shared" ref="BB38:BB39" si="51">AVERAGE(AX29:BB29)</f>
        <v>7998.8</v>
      </c>
      <c r="BC38" s="10">
        <f t="shared" ref="BC38:BC39" si="52">AVERAGE(AY29:BC29)</f>
        <v>8141.12</v>
      </c>
      <c r="BD38" s="10">
        <f t="shared" ref="BD38:BD39" si="53">AVERAGE(AZ29:BD29)</f>
        <v>8293.94</v>
      </c>
      <c r="BE38" s="10">
        <f t="shared" ref="BE38:BE39" si="54">AVERAGE(BA29:BE29)</f>
        <v>8587.84</v>
      </c>
      <c r="BF38" s="10">
        <f t="shared" ref="BF38:BF39" si="55">AVERAGE(BB29:BF29)</f>
        <v>8937.2200000000012</v>
      </c>
      <c r="BG38" s="10">
        <f t="shared" ref="BG38:BG39" si="56">AVERAGE(BC29:BG29)</f>
        <v>9279.14</v>
      </c>
      <c r="BH38" s="10">
        <f t="shared" ref="BH38:BH39" si="57">AVERAGE(BD29:BH29)</f>
        <v>9618.52</v>
      </c>
    </row>
    <row r="39" spans="2:60">
      <c r="C39" s="10"/>
      <c r="D39" s="10"/>
      <c r="E39" s="10"/>
      <c r="F39" s="11" t="s">
        <v>343</v>
      </c>
      <c r="G39" s="10">
        <f>AVERAGE(C30:G30)</f>
        <v>117.7</v>
      </c>
      <c r="H39" s="10">
        <f t="shared" si="5"/>
        <v>125.04</v>
      </c>
      <c r="I39" s="10">
        <f t="shared" si="6"/>
        <v>133.1</v>
      </c>
      <c r="J39" s="10">
        <f t="shared" si="7"/>
        <v>141.22</v>
      </c>
      <c r="K39" s="10">
        <f t="shared" si="8"/>
        <v>150.4</v>
      </c>
      <c r="L39" s="10">
        <f t="shared" si="9"/>
        <v>160.54000000000002</v>
      </c>
      <c r="M39" s="10">
        <f t="shared" si="10"/>
        <v>171.38000000000002</v>
      </c>
      <c r="N39" s="10">
        <f t="shared" si="11"/>
        <v>183.46</v>
      </c>
      <c r="O39" s="10">
        <f t="shared" si="12"/>
        <v>198.42000000000002</v>
      </c>
      <c r="P39" s="10">
        <f t="shared" si="13"/>
        <v>217.98000000000002</v>
      </c>
      <c r="Q39" s="10">
        <f t="shared" si="14"/>
        <v>239.45999999999998</v>
      </c>
      <c r="R39" s="10">
        <f t="shared" si="15"/>
        <v>262.67999999999995</v>
      </c>
      <c r="S39" s="10">
        <f t="shared" si="16"/>
        <v>288.43999999999994</v>
      </c>
      <c r="T39" s="10">
        <f t="shared" si="17"/>
        <v>317.27999999999997</v>
      </c>
      <c r="U39" s="10">
        <f t="shared" si="18"/>
        <v>349.82</v>
      </c>
      <c r="V39" s="10">
        <f t="shared" si="19"/>
        <v>387.53999999999996</v>
      </c>
      <c r="W39" s="10">
        <f t="shared" si="20"/>
        <v>431.87999999999994</v>
      </c>
      <c r="X39" s="10">
        <f t="shared" si="21"/>
        <v>489.55999999999995</v>
      </c>
      <c r="Y39" s="10">
        <f t="shared" si="22"/>
        <v>549.91999999999985</v>
      </c>
      <c r="Z39" s="10">
        <f t="shared" si="23"/>
        <v>609.8599999999999</v>
      </c>
      <c r="AA39" s="10">
        <f t="shared" si="24"/>
        <v>683.14</v>
      </c>
      <c r="AB39" s="10">
        <f t="shared" si="25"/>
        <v>754.59999999999991</v>
      </c>
      <c r="AC39" s="10">
        <f t="shared" si="26"/>
        <v>815.95999999999992</v>
      </c>
      <c r="AD39" s="10">
        <f t="shared" si="27"/>
        <v>877.93999999999983</v>
      </c>
      <c r="AE39" s="10">
        <f t="shared" si="28"/>
        <v>949.68</v>
      </c>
      <c r="AF39" s="10">
        <f t="shared" si="29"/>
        <v>1021.3</v>
      </c>
      <c r="AG39" s="10">
        <f t="shared" si="30"/>
        <v>1094.3</v>
      </c>
      <c r="AH39" s="10">
        <f t="shared" si="31"/>
        <v>1159.3800000000001</v>
      </c>
      <c r="AI39" s="10">
        <f t="shared" si="32"/>
        <v>1227.42</v>
      </c>
      <c r="AJ39" s="10">
        <f t="shared" si="33"/>
        <v>1289.5000000000002</v>
      </c>
      <c r="AK39" s="10">
        <f t="shared" si="34"/>
        <v>1346.2200000000005</v>
      </c>
      <c r="AL39" s="10">
        <f t="shared" si="35"/>
        <v>1412.3600000000001</v>
      </c>
      <c r="AM39" s="10">
        <f t="shared" si="36"/>
        <v>1502.34</v>
      </c>
      <c r="AN39" s="10">
        <f t="shared" si="37"/>
        <v>1602.62</v>
      </c>
      <c r="AO39" s="10">
        <f t="shared" si="38"/>
        <v>1717.9599999999998</v>
      </c>
      <c r="AP39" s="10">
        <f t="shared" si="39"/>
        <v>1825.7399999999998</v>
      </c>
      <c r="AQ39" s="10">
        <f t="shared" si="40"/>
        <v>1944.8399999999997</v>
      </c>
      <c r="AR39" s="10">
        <f t="shared" si="41"/>
        <v>2054.9399999999996</v>
      </c>
      <c r="AS39" s="10">
        <f t="shared" si="42"/>
        <v>2142.4599999999996</v>
      </c>
      <c r="AT39" s="10">
        <f t="shared" si="43"/>
        <v>2218.08</v>
      </c>
      <c r="AU39" s="10">
        <f t="shared" si="44"/>
        <v>2314.12</v>
      </c>
      <c r="AV39" s="10">
        <f t="shared" si="45"/>
        <v>2406.9199999999996</v>
      </c>
      <c r="AW39" s="10">
        <f t="shared" si="46"/>
        <v>2541.66</v>
      </c>
      <c r="AX39" s="10">
        <f t="shared" si="47"/>
        <v>2695.66</v>
      </c>
      <c r="AY39" s="10">
        <f t="shared" si="48"/>
        <v>2858.9200000000005</v>
      </c>
      <c r="AZ39" s="10">
        <f t="shared" si="49"/>
        <v>2929.1400000000003</v>
      </c>
      <c r="BA39" s="10">
        <f t="shared" si="50"/>
        <v>2985.5</v>
      </c>
      <c r="BB39" s="10">
        <f t="shared" si="51"/>
        <v>3057.86</v>
      </c>
      <c r="BC39" s="10">
        <f t="shared" si="52"/>
        <v>3182.0000000000005</v>
      </c>
      <c r="BD39" s="10">
        <f t="shared" si="53"/>
        <v>3283.5</v>
      </c>
      <c r="BE39" s="10">
        <f t="shared" si="54"/>
        <v>3497.7400000000002</v>
      </c>
      <c r="BF39" s="10">
        <f t="shared" si="55"/>
        <v>3733.3</v>
      </c>
      <c r="BG39" s="10">
        <f t="shared" si="56"/>
        <v>3903.9800000000005</v>
      </c>
      <c r="BH39" s="10">
        <f t="shared" si="57"/>
        <v>4026.5800000000004</v>
      </c>
    </row>
    <row r="40" spans="2:6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2:60">
      <c r="B41" s="11"/>
      <c r="C41" s="10"/>
      <c r="D41" s="10"/>
      <c r="E41" s="10"/>
      <c r="F41" s="11" t="s">
        <v>344</v>
      </c>
      <c r="G41" s="9">
        <f>G38/(G38+G39)</f>
        <v>0.73987800565770867</v>
      </c>
      <c r="H41" s="9">
        <f t="shared" ref="H41:BH41" si="58">H38/(H38+H39)</f>
        <v>0.73987934262533805</v>
      </c>
      <c r="I41" s="9">
        <f t="shared" si="58"/>
        <v>0.74235385210994964</v>
      </c>
      <c r="J41" s="9">
        <f t="shared" si="58"/>
        <v>0.74542111335448513</v>
      </c>
      <c r="K41" s="9">
        <f t="shared" si="58"/>
        <v>0.74936675109985329</v>
      </c>
      <c r="L41" s="9">
        <f t="shared" si="58"/>
        <v>0.75379566297579981</v>
      </c>
      <c r="M41" s="9">
        <f t="shared" si="58"/>
        <v>0.75747884414003908</v>
      </c>
      <c r="N41" s="9">
        <f t="shared" si="58"/>
        <v>0.75926411925257187</v>
      </c>
      <c r="O41" s="9">
        <f t="shared" si="58"/>
        <v>0.7601247612369737</v>
      </c>
      <c r="P41" s="9">
        <f t="shared" si="58"/>
        <v>0.75869016516848953</v>
      </c>
      <c r="Q41" s="9">
        <f t="shared" si="58"/>
        <v>0.75705618570298072</v>
      </c>
      <c r="R41" s="9">
        <f t="shared" si="58"/>
        <v>0.75539621938728008</v>
      </c>
      <c r="S41" s="9">
        <f t="shared" si="58"/>
        <v>0.75483212919677012</v>
      </c>
      <c r="T41" s="9">
        <f t="shared" si="58"/>
        <v>0.75450704879218822</v>
      </c>
      <c r="U41" s="9">
        <f t="shared" si="58"/>
        <v>0.75468443197755963</v>
      </c>
      <c r="V41" s="9">
        <f t="shared" si="58"/>
        <v>0.75500992502497066</v>
      </c>
      <c r="W41" s="9">
        <f t="shared" si="58"/>
        <v>0.75480867491767911</v>
      </c>
      <c r="X41" s="9">
        <f t="shared" si="58"/>
        <v>0.75122719650388736</v>
      </c>
      <c r="Y41" s="9">
        <f t="shared" si="58"/>
        <v>0.7469677728084223</v>
      </c>
      <c r="Z41" s="9">
        <f t="shared" si="58"/>
        <v>0.74289207419898828</v>
      </c>
      <c r="AA41" s="9">
        <f t="shared" si="58"/>
        <v>0.73649983028358079</v>
      </c>
      <c r="AB41" s="9">
        <f t="shared" si="58"/>
        <v>0.73208643106178417</v>
      </c>
      <c r="AC41" s="9">
        <f t="shared" si="58"/>
        <v>0.73049636020134501</v>
      </c>
      <c r="AD41" s="9">
        <f t="shared" si="58"/>
        <v>0.73033093542858207</v>
      </c>
      <c r="AE41" s="9">
        <f t="shared" si="58"/>
        <v>0.72978848112719019</v>
      </c>
      <c r="AF41" s="9">
        <f t="shared" si="58"/>
        <v>0.72918721693660449</v>
      </c>
      <c r="AG41" s="9">
        <f t="shared" si="58"/>
        <v>0.7287966730937947</v>
      </c>
      <c r="AH41" s="9">
        <f t="shared" si="58"/>
        <v>0.72922437349650837</v>
      </c>
      <c r="AI41" s="9">
        <f t="shared" si="58"/>
        <v>0.72958956621356652</v>
      </c>
      <c r="AJ41" s="9">
        <f t="shared" si="58"/>
        <v>0.72996574051581886</v>
      </c>
      <c r="AK41" s="9">
        <f t="shared" si="58"/>
        <v>0.73105399217666822</v>
      </c>
      <c r="AL41" s="9">
        <f t="shared" si="58"/>
        <v>0.73065377999336345</v>
      </c>
      <c r="AM41" s="9">
        <f t="shared" si="58"/>
        <v>0.72821410868251657</v>
      </c>
      <c r="AN41" s="9">
        <f t="shared" si="58"/>
        <v>0.72542173092145168</v>
      </c>
      <c r="AO41" s="9">
        <f t="shared" si="58"/>
        <v>0.72306243975097606</v>
      </c>
      <c r="AP41" s="9">
        <f t="shared" si="58"/>
        <v>0.72300507946911352</v>
      </c>
      <c r="AQ41" s="9">
        <f t="shared" si="58"/>
        <v>0.72378904552387835</v>
      </c>
      <c r="AR41" s="9">
        <f t="shared" si="58"/>
        <v>0.72513282290813952</v>
      </c>
      <c r="AS41" s="9">
        <f t="shared" si="58"/>
        <v>0.7270431693905528</v>
      </c>
      <c r="AT41" s="9">
        <f t="shared" si="58"/>
        <v>0.72890868292015198</v>
      </c>
      <c r="AU41" s="9">
        <f t="shared" si="58"/>
        <v>0.72915008567495954</v>
      </c>
      <c r="AV41" s="9">
        <f t="shared" si="58"/>
        <v>0.72903466940455441</v>
      </c>
      <c r="AW41" s="9">
        <f t="shared" si="58"/>
        <v>0.72695747830514812</v>
      </c>
      <c r="AX41" s="9">
        <f t="shared" si="58"/>
        <v>0.72532336655818153</v>
      </c>
      <c r="AY41" s="9">
        <f t="shared" si="58"/>
        <v>0.72297179446431958</v>
      </c>
      <c r="AZ41" s="9">
        <f t="shared" si="58"/>
        <v>0.72365769532665125</v>
      </c>
      <c r="BA41" s="9">
        <f t="shared" si="58"/>
        <v>0.72435499715630014</v>
      </c>
      <c r="BB41" s="9">
        <f t="shared" si="58"/>
        <v>0.72343727671828562</v>
      </c>
      <c r="BC41" s="9">
        <f t="shared" si="58"/>
        <v>0.71898204735090676</v>
      </c>
      <c r="BD41" s="9">
        <f t="shared" si="58"/>
        <v>0.71638807888445111</v>
      </c>
      <c r="BE41" s="9">
        <f t="shared" si="58"/>
        <v>0.71058567317414645</v>
      </c>
      <c r="BF41" s="9">
        <f t="shared" si="58"/>
        <v>0.70535542345539104</v>
      </c>
      <c r="BG41" s="9">
        <f t="shared" si="58"/>
        <v>0.70386524585985721</v>
      </c>
      <c r="BH41" s="9">
        <f t="shared" si="58"/>
        <v>0.70490652322078995</v>
      </c>
    </row>
    <row r="42" spans="2:60">
      <c r="C42" s="10"/>
      <c r="D42" s="10"/>
      <c r="E42" s="10"/>
      <c r="F42" s="11" t="s">
        <v>346</v>
      </c>
      <c r="G42" s="9">
        <f>G39/(G38+G39)</f>
        <v>0.26012199434229138</v>
      </c>
      <c r="H42" s="9">
        <f t="shared" ref="H42:BH42" si="59">H39/(H38+H39)</f>
        <v>0.26012065737466195</v>
      </c>
      <c r="I42" s="9">
        <f t="shared" si="59"/>
        <v>0.25764614789005036</v>
      </c>
      <c r="J42" s="9">
        <f t="shared" si="59"/>
        <v>0.25457888664551481</v>
      </c>
      <c r="K42" s="9">
        <f t="shared" si="59"/>
        <v>0.25063324890014665</v>
      </c>
      <c r="L42" s="9">
        <f t="shared" si="59"/>
        <v>0.24620433702420028</v>
      </c>
      <c r="M42" s="9">
        <f t="shared" si="59"/>
        <v>0.24252115585996098</v>
      </c>
      <c r="N42" s="9">
        <f t="shared" si="59"/>
        <v>0.24073588074742808</v>
      </c>
      <c r="O42" s="9">
        <f t="shared" si="59"/>
        <v>0.23987523876302619</v>
      </c>
      <c r="P42" s="9">
        <f t="shared" si="59"/>
        <v>0.24130983483151047</v>
      </c>
      <c r="Q42" s="9">
        <f t="shared" si="59"/>
        <v>0.24294381429701922</v>
      </c>
      <c r="R42" s="9">
        <f t="shared" si="59"/>
        <v>0.24460378061271998</v>
      </c>
      <c r="S42" s="9">
        <f t="shared" si="59"/>
        <v>0.24516787080322991</v>
      </c>
      <c r="T42" s="9">
        <f t="shared" si="59"/>
        <v>0.24549295120781167</v>
      </c>
      <c r="U42" s="9">
        <f t="shared" si="59"/>
        <v>0.24531556802244042</v>
      </c>
      <c r="V42" s="9">
        <f t="shared" si="59"/>
        <v>0.24499007497502936</v>
      </c>
      <c r="W42" s="9">
        <f t="shared" si="59"/>
        <v>0.24519132508232086</v>
      </c>
      <c r="X42" s="9">
        <f t="shared" si="59"/>
        <v>0.24877280349611261</v>
      </c>
      <c r="Y42" s="9">
        <f t="shared" si="59"/>
        <v>0.25303222719157781</v>
      </c>
      <c r="Z42" s="9">
        <f t="shared" si="59"/>
        <v>0.25710792580101177</v>
      </c>
      <c r="AA42" s="9">
        <f t="shared" si="59"/>
        <v>0.26350016971641932</v>
      </c>
      <c r="AB42" s="9">
        <f t="shared" si="59"/>
        <v>0.26791356893821583</v>
      </c>
      <c r="AC42" s="9">
        <f t="shared" si="59"/>
        <v>0.26950363979865499</v>
      </c>
      <c r="AD42" s="9">
        <f t="shared" si="59"/>
        <v>0.26966906457141798</v>
      </c>
      <c r="AE42" s="9">
        <f t="shared" si="59"/>
        <v>0.27021151887280981</v>
      </c>
      <c r="AF42" s="9">
        <f t="shared" si="59"/>
        <v>0.27081278306339562</v>
      </c>
      <c r="AG42" s="9">
        <f t="shared" si="59"/>
        <v>0.27120332690620519</v>
      </c>
      <c r="AH42" s="9">
        <f t="shared" si="59"/>
        <v>0.27077562650349163</v>
      </c>
      <c r="AI42" s="9">
        <f t="shared" si="59"/>
        <v>0.27041043378643348</v>
      </c>
      <c r="AJ42" s="9">
        <f t="shared" si="59"/>
        <v>0.27003425948418125</v>
      </c>
      <c r="AK42" s="9">
        <f t="shared" si="59"/>
        <v>0.26894600782333183</v>
      </c>
      <c r="AL42" s="9">
        <f t="shared" si="59"/>
        <v>0.26934622000663661</v>
      </c>
      <c r="AM42" s="9">
        <f t="shared" si="59"/>
        <v>0.27178589131748332</v>
      </c>
      <c r="AN42" s="9">
        <f t="shared" si="59"/>
        <v>0.27457826907854832</v>
      </c>
      <c r="AO42" s="9">
        <f t="shared" si="59"/>
        <v>0.27693756024902388</v>
      </c>
      <c r="AP42" s="9">
        <f t="shared" si="59"/>
        <v>0.27699492053088642</v>
      </c>
      <c r="AQ42" s="9">
        <f t="shared" si="59"/>
        <v>0.27621095447612176</v>
      </c>
      <c r="AR42" s="9">
        <f t="shared" si="59"/>
        <v>0.27486717709186043</v>
      </c>
      <c r="AS42" s="9">
        <f t="shared" si="59"/>
        <v>0.2729568306094472</v>
      </c>
      <c r="AT42" s="9">
        <f t="shared" si="59"/>
        <v>0.27109131707984802</v>
      </c>
      <c r="AU42" s="9">
        <f t="shared" si="59"/>
        <v>0.27084991432504046</v>
      </c>
      <c r="AV42" s="9">
        <f t="shared" si="59"/>
        <v>0.27096533059544553</v>
      </c>
      <c r="AW42" s="9">
        <f t="shared" si="59"/>
        <v>0.27304252169485188</v>
      </c>
      <c r="AX42" s="9">
        <f t="shared" si="59"/>
        <v>0.27467663344181842</v>
      </c>
      <c r="AY42" s="9">
        <f t="shared" si="59"/>
        <v>0.27702820553568047</v>
      </c>
      <c r="AZ42" s="9">
        <f t="shared" si="59"/>
        <v>0.27634230467334864</v>
      </c>
      <c r="BA42" s="9">
        <f t="shared" si="59"/>
        <v>0.27564500284369992</v>
      </c>
      <c r="BB42" s="9">
        <f t="shared" si="59"/>
        <v>0.27656272328171438</v>
      </c>
      <c r="BC42" s="9">
        <f t="shared" si="59"/>
        <v>0.28101795264909318</v>
      </c>
      <c r="BD42" s="9">
        <f t="shared" si="59"/>
        <v>0.28361192111554884</v>
      </c>
      <c r="BE42" s="9">
        <f t="shared" si="59"/>
        <v>0.28941432682585366</v>
      </c>
      <c r="BF42" s="9">
        <f t="shared" si="59"/>
        <v>0.29464457654460907</v>
      </c>
      <c r="BG42" s="9">
        <f t="shared" si="59"/>
        <v>0.2961347541401429</v>
      </c>
      <c r="BH42" s="9">
        <f t="shared" si="59"/>
        <v>0.29509347677921016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S3a thru 2017</vt:lpstr>
      <vt:lpstr>FRED Labor share</vt:lpstr>
      <vt:lpstr>Earned vs Unearned</vt:lpstr>
      <vt:lpstr>Owners Shr Primary</vt:lpstr>
      <vt:lpstr> E vs UE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 Roth</cp:lastModifiedBy>
  <dcterms:created xsi:type="dcterms:W3CDTF">2018-05-05T13:12:02Z</dcterms:created>
  <dcterms:modified xsi:type="dcterms:W3CDTF">2018-05-19T15:19:26Z</dcterms:modified>
</cp:coreProperties>
</file>